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035" windowHeight="9210"/>
  </bookViews>
  <sheets>
    <sheet name="Mortgage" sheetId="6" r:id="rId1"/>
  </sheets>
  <definedNames>
    <definedName name="_xlnm.Print_Area" localSheetId="0">Mortgage!$A:$I</definedName>
  </definedNames>
  <calcPr calcId="125725"/>
</workbook>
</file>

<file path=xl/calcChain.xml><?xml version="1.0" encoding="utf-8"?>
<calcChain xmlns="http://schemas.openxmlformats.org/spreadsheetml/2006/main">
  <c r="G17" i="6"/>
  <c r="C18" s="1"/>
  <c r="B8" l="1"/>
  <c r="E18" s="1"/>
  <c r="B18" l="1"/>
  <c r="H17"/>
  <c r="I17" s="1"/>
  <c r="D18" l="1"/>
  <c r="F18" s="1"/>
  <c r="G18" s="1"/>
  <c r="E19" s="1"/>
  <c r="A19"/>
  <c r="H18" l="1"/>
  <c r="I18" s="1"/>
  <c r="C19"/>
  <c r="B19"/>
  <c r="A20" s="1"/>
  <c r="D19" l="1"/>
  <c r="F19" s="1"/>
  <c r="G19" s="1"/>
  <c r="E20" s="1"/>
  <c r="H19" l="1"/>
  <c r="I19" s="1"/>
  <c r="B20"/>
  <c r="C20"/>
  <c r="A21" l="1"/>
  <c r="D20"/>
  <c r="F20" s="1"/>
  <c r="G20" s="1"/>
  <c r="B21" l="1"/>
  <c r="H20"/>
  <c r="I20" s="1"/>
  <c r="E21"/>
  <c r="C21"/>
  <c r="D21" l="1"/>
  <c r="F21" s="1"/>
  <c r="G21" s="1"/>
  <c r="A22"/>
  <c r="H21" l="1"/>
  <c r="I21" s="1"/>
  <c r="C22"/>
  <c r="B22"/>
  <c r="E22"/>
  <c r="D22" l="1"/>
  <c r="F22" s="1"/>
  <c r="G22" s="1"/>
  <c r="A23"/>
  <c r="E23" l="1"/>
  <c r="B23"/>
  <c r="C23"/>
  <c r="H22"/>
  <c r="I22" s="1"/>
  <c r="A24" l="1"/>
  <c r="D23"/>
  <c r="F23" s="1"/>
  <c r="G23" s="1"/>
  <c r="B24" l="1"/>
  <c r="A25" s="1"/>
  <c r="H23"/>
  <c r="I23" s="1"/>
  <c r="C24"/>
  <c r="E24"/>
  <c r="D24" l="1"/>
  <c r="F24" s="1"/>
  <c r="G24" s="1"/>
  <c r="B25" l="1"/>
  <c r="H24"/>
  <c r="I24" s="1"/>
  <c r="C25"/>
  <c r="E25"/>
  <c r="D25" l="1"/>
  <c r="F25" s="1"/>
  <c r="G25" s="1"/>
  <c r="A26"/>
  <c r="E26" l="1"/>
  <c r="C26"/>
  <c r="B26"/>
  <c r="H25"/>
  <c r="I25" s="1"/>
  <c r="D26" l="1"/>
  <c r="F26" s="1"/>
  <c r="G26" s="1"/>
  <c r="A27"/>
  <c r="E27" l="1"/>
  <c r="B27"/>
  <c r="H26"/>
  <c r="I26" s="1"/>
  <c r="C27"/>
  <c r="D27" l="1"/>
  <c r="F27" s="1"/>
  <c r="G27" s="1"/>
  <c r="A28"/>
  <c r="B28" l="1"/>
  <c r="A29" s="1"/>
  <c r="H27"/>
  <c r="I27" s="1"/>
  <c r="E28"/>
  <c r="C28"/>
  <c r="D28" l="1"/>
  <c r="F28" s="1"/>
  <c r="G28" s="1"/>
  <c r="H28" l="1"/>
  <c r="I28" s="1"/>
  <c r="B29"/>
  <c r="E29"/>
  <c r="C29"/>
  <c r="A30" l="1"/>
  <c r="D29"/>
  <c r="F29" s="1"/>
  <c r="G29" s="1"/>
  <c r="H29" l="1"/>
  <c r="I29" s="1"/>
  <c r="B30"/>
  <c r="E30"/>
  <c r="C30"/>
  <c r="A31" l="1"/>
  <c r="D30"/>
  <c r="F30" s="1"/>
  <c r="G30" s="1"/>
  <c r="H30" l="1"/>
  <c r="I30" s="1"/>
  <c r="B31"/>
  <c r="C31"/>
  <c r="E31"/>
  <c r="A32" l="1"/>
  <c r="D31"/>
  <c r="F31" s="1"/>
  <c r="G31" s="1"/>
  <c r="B32" l="1"/>
  <c r="A33" s="1"/>
  <c r="H31"/>
  <c r="I31" s="1"/>
  <c r="C32"/>
  <c r="E32"/>
  <c r="D32" l="1"/>
  <c r="F32" s="1"/>
  <c r="G32" s="1"/>
  <c r="H32" l="1"/>
  <c r="I32" s="1"/>
  <c r="C33"/>
  <c r="E33"/>
  <c r="B33"/>
  <c r="A34" l="1"/>
  <c r="D33"/>
  <c r="F33" s="1"/>
  <c r="G33" s="1"/>
  <c r="C34" l="1"/>
  <c r="B34"/>
  <c r="E34"/>
  <c r="H33"/>
  <c r="I33" s="1"/>
  <c r="D34" l="1"/>
  <c r="F34" s="1"/>
  <c r="G34" s="1"/>
  <c r="A35"/>
  <c r="H34" l="1"/>
  <c r="I34" s="1"/>
  <c r="E35"/>
  <c r="C35"/>
  <c r="B35"/>
  <c r="A36" l="1"/>
  <c r="D35"/>
  <c r="F35" s="1"/>
  <c r="G35" s="1"/>
  <c r="E36" l="1"/>
  <c r="B36"/>
  <c r="C36"/>
  <c r="H35"/>
  <c r="I35" s="1"/>
  <c r="A37" l="1"/>
  <c r="D36"/>
  <c r="F36" s="1"/>
  <c r="G36" s="1"/>
  <c r="H36" l="1"/>
  <c r="I36" s="1"/>
  <c r="B37"/>
  <c r="E37"/>
  <c r="C37"/>
  <c r="D37" l="1"/>
  <c r="F37" s="1"/>
  <c r="G37" s="1"/>
  <c r="A38"/>
  <c r="B38" l="1"/>
  <c r="H37"/>
  <c r="I37" s="1"/>
  <c r="C38"/>
  <c r="E38"/>
  <c r="D38" l="1"/>
  <c r="F38" s="1"/>
  <c r="G38" s="1"/>
  <c r="A39"/>
  <c r="B39" l="1"/>
  <c r="H38"/>
  <c r="I38" s="1"/>
  <c r="C39"/>
  <c r="E39"/>
  <c r="A40" l="1"/>
  <c r="D39"/>
  <c r="F39" s="1"/>
  <c r="G39" s="1"/>
  <c r="B40" l="1"/>
  <c r="H39"/>
  <c r="I39" s="1"/>
  <c r="E40"/>
  <c r="C40"/>
  <c r="A41" l="1"/>
  <c r="D40"/>
  <c r="F40" s="1"/>
  <c r="G40" s="1"/>
  <c r="B41" l="1"/>
  <c r="H40"/>
  <c r="I40" s="1"/>
  <c r="C41"/>
  <c r="E41"/>
  <c r="A42" l="1"/>
  <c r="D41"/>
  <c r="F41" s="1"/>
  <c r="G41" s="1"/>
  <c r="B42" l="1"/>
  <c r="E42"/>
  <c r="H41"/>
  <c r="I41" s="1"/>
  <c r="C42"/>
  <c r="A43" l="1"/>
  <c r="D42"/>
  <c r="F42" s="1"/>
  <c r="G42" s="1"/>
  <c r="H42" l="1"/>
  <c r="I42" s="1"/>
  <c r="E43"/>
  <c r="C43"/>
  <c r="B43"/>
  <c r="D43" l="1"/>
  <c r="F43" s="1"/>
  <c r="G43" s="1"/>
  <c r="A44"/>
  <c r="B44" l="1"/>
  <c r="E44"/>
  <c r="C44"/>
  <c r="H43"/>
  <c r="I43" s="1"/>
  <c r="A45" l="1"/>
  <c r="D44"/>
  <c r="F44" s="1"/>
  <c r="G44" s="1"/>
  <c r="B45" l="1"/>
  <c r="A46" s="1"/>
  <c r="H44"/>
  <c r="I44" s="1"/>
  <c r="E45"/>
  <c r="C45"/>
  <c r="D45" l="1"/>
  <c r="F45" s="1"/>
  <c r="G45" s="1"/>
  <c r="B46" s="1"/>
  <c r="C46" l="1"/>
  <c r="D46" s="1"/>
  <c r="H45"/>
  <c r="I45" s="1"/>
  <c r="E46"/>
  <c r="A47"/>
  <c r="F46" l="1"/>
  <c r="G46" s="1"/>
  <c r="E47" s="1"/>
  <c r="B47" l="1"/>
  <c r="A48" s="1"/>
  <c r="C47"/>
  <c r="H46"/>
  <c r="I46" s="1"/>
  <c r="D47" l="1"/>
  <c r="F47" s="1"/>
  <c r="G47" s="1"/>
  <c r="C48" s="1"/>
  <c r="E48"/>
  <c r="H47"/>
  <c r="I47" s="1"/>
  <c r="B48" l="1"/>
  <c r="A49" s="1"/>
  <c r="D48" l="1"/>
  <c r="F48" s="1"/>
  <c r="G48" s="1"/>
  <c r="B49" s="1"/>
  <c r="H48"/>
  <c r="I48" s="1"/>
  <c r="E49"/>
  <c r="C49" l="1"/>
  <c r="D49" s="1"/>
  <c r="F49" s="1"/>
  <c r="G49" s="1"/>
  <c r="A50"/>
  <c r="E50" l="1"/>
  <c r="C50"/>
  <c r="B50"/>
  <c r="H49"/>
  <c r="I49" s="1"/>
  <c r="A51" l="1"/>
  <c r="D50"/>
  <c r="F50" s="1"/>
  <c r="G50" s="1"/>
  <c r="E51" l="1"/>
  <c r="H50"/>
  <c r="I50" s="1"/>
  <c r="B51"/>
  <c r="A52" s="1"/>
  <c r="C51"/>
  <c r="D51" l="1"/>
  <c r="F51" s="1"/>
  <c r="G51" s="1"/>
  <c r="C52" s="1"/>
  <c r="H51" l="1"/>
  <c r="I51" s="1"/>
  <c r="B52"/>
  <c r="D52" s="1"/>
  <c r="E52"/>
  <c r="A53" l="1"/>
  <c r="F52"/>
  <c r="G52" s="1"/>
  <c r="E53" s="1"/>
  <c r="B53" l="1"/>
  <c r="A54" s="1"/>
  <c r="H52"/>
  <c r="I52" s="1"/>
  <c r="C53"/>
  <c r="D53" l="1"/>
  <c r="F53" s="1"/>
  <c r="G53" s="1"/>
  <c r="B54" s="1"/>
  <c r="C54" l="1"/>
  <c r="E54"/>
  <c r="H53"/>
  <c r="I53" s="1"/>
  <c r="D54"/>
  <c r="A55"/>
  <c r="F54" l="1"/>
  <c r="G54" s="1"/>
  <c r="E55" s="1"/>
  <c r="B55" l="1"/>
  <c r="A56" s="1"/>
  <c r="H54"/>
  <c r="I54" s="1"/>
  <c r="C55"/>
  <c r="D55" l="1"/>
  <c r="F55" s="1"/>
  <c r="G55" s="1"/>
  <c r="B56" s="1"/>
  <c r="D56" l="1"/>
  <c r="A57"/>
  <c r="H55"/>
  <c r="I55" s="1"/>
  <c r="C56"/>
  <c r="E56"/>
  <c r="F56" l="1"/>
  <c r="G56" s="1"/>
  <c r="B57" s="1"/>
  <c r="A58" s="1"/>
  <c r="E57" l="1"/>
  <c r="H56"/>
  <c r="I56" s="1"/>
  <c r="C57"/>
  <c r="D57" s="1"/>
  <c r="F57"/>
  <c r="G57" s="1"/>
  <c r="H57" s="1"/>
  <c r="I57" s="1"/>
  <c r="C58" l="1"/>
  <c r="B58"/>
  <c r="A59" s="1"/>
  <c r="E58"/>
  <c r="D58" l="1"/>
  <c r="F58" s="1"/>
  <c r="G58" s="1"/>
  <c r="C59" s="1"/>
  <c r="E59" l="1"/>
  <c r="H58"/>
  <c r="I58" s="1"/>
  <c r="B59"/>
  <c r="A60" s="1"/>
  <c r="D59" l="1"/>
  <c r="F59" s="1"/>
  <c r="G59" s="1"/>
  <c r="B60" l="1"/>
  <c r="D60" s="1"/>
  <c r="C60"/>
  <c r="H59"/>
  <c r="I59" s="1"/>
  <c r="E60"/>
  <c r="A61" l="1"/>
  <c r="F60"/>
  <c r="G60" s="1"/>
  <c r="C61" s="1"/>
  <c r="H60"/>
  <c r="I60" s="1"/>
  <c r="E61" l="1"/>
  <c r="B61"/>
  <c r="D61" s="1"/>
  <c r="F61" l="1"/>
  <c r="G61" s="1"/>
  <c r="B62" s="1"/>
  <c r="A62"/>
  <c r="E62" l="1"/>
  <c r="H61"/>
  <c r="I61" s="1"/>
  <c r="C62"/>
  <c r="D62"/>
  <c r="A63"/>
  <c r="F62" l="1"/>
  <c r="G62" s="1"/>
  <c r="B63" s="1"/>
  <c r="H62"/>
  <c r="I62" s="1"/>
  <c r="C63" l="1"/>
  <c r="E63"/>
  <c r="A64"/>
  <c r="D63"/>
  <c r="F63" s="1"/>
  <c r="G63" s="1"/>
  <c r="B64" l="1"/>
  <c r="H63"/>
  <c r="I63" s="1"/>
  <c r="E64"/>
  <c r="C64"/>
  <c r="A65" l="1"/>
  <c r="D64"/>
  <c r="F64" s="1"/>
  <c r="G64" s="1"/>
  <c r="E65" l="1"/>
  <c r="H64"/>
  <c r="I64" s="1"/>
  <c r="B65"/>
  <c r="C65"/>
  <c r="A66" l="1"/>
  <c r="D65"/>
  <c r="F65" s="1"/>
  <c r="G65" s="1"/>
  <c r="E66" l="1"/>
  <c r="C66"/>
  <c r="H65"/>
  <c r="I65" s="1"/>
  <c r="B66"/>
  <c r="A67" l="1"/>
  <c r="D66"/>
  <c r="F66" s="1"/>
  <c r="G66" s="1"/>
  <c r="C67" l="1"/>
  <c r="H66"/>
  <c r="I66" s="1"/>
  <c r="B67"/>
  <c r="E67"/>
  <c r="D67" l="1"/>
  <c r="F67" s="1"/>
  <c r="G67" s="1"/>
  <c r="A68"/>
  <c r="H67" l="1"/>
  <c r="I67" s="1"/>
  <c r="B68"/>
  <c r="E68"/>
  <c r="C68"/>
  <c r="A69" l="1"/>
  <c r="D68"/>
  <c r="F68" s="1"/>
  <c r="G68" s="1"/>
  <c r="E69" l="1"/>
  <c r="C69"/>
  <c r="H68"/>
  <c r="I68" s="1"/>
  <c r="B69"/>
  <c r="D69" l="1"/>
  <c r="F69" s="1"/>
  <c r="G69" s="1"/>
  <c r="A70"/>
  <c r="E70" l="1"/>
  <c r="B70"/>
  <c r="H69"/>
  <c r="I69" s="1"/>
  <c r="C70"/>
  <c r="A71" l="1"/>
  <c r="D70"/>
  <c r="F70" s="1"/>
  <c r="G70" s="1"/>
  <c r="H70" l="1"/>
  <c r="I70" s="1"/>
  <c r="C71"/>
  <c r="E71"/>
  <c r="B71"/>
  <c r="A72" l="1"/>
  <c r="D71"/>
  <c r="F71" s="1"/>
  <c r="G71" s="1"/>
  <c r="B72" l="1"/>
  <c r="C72"/>
  <c r="H71"/>
  <c r="I71" s="1"/>
  <c r="E72"/>
  <c r="D72" l="1"/>
  <c r="F72" s="1"/>
  <c r="G72" s="1"/>
  <c r="A73"/>
  <c r="H72" l="1"/>
  <c r="I72" s="1"/>
  <c r="C73"/>
  <c r="E73"/>
  <c r="B73"/>
  <c r="D73" l="1"/>
  <c r="F73" s="1"/>
  <c r="G73" s="1"/>
  <c r="A74"/>
  <c r="B74" l="1"/>
  <c r="C74"/>
  <c r="E74"/>
  <c r="H73"/>
  <c r="I73" s="1"/>
  <c r="D74" l="1"/>
  <c r="F74" s="1"/>
  <c r="G74" s="1"/>
  <c r="A75"/>
  <c r="H74" l="1"/>
  <c r="I74" s="1"/>
  <c r="B75"/>
  <c r="C75"/>
  <c r="E75"/>
  <c r="D75" l="1"/>
  <c r="F75" s="1"/>
  <c r="G75" s="1"/>
  <c r="A76"/>
  <c r="H75" l="1"/>
  <c r="I75" s="1"/>
  <c r="B76"/>
  <c r="E76"/>
  <c r="C76"/>
  <c r="A77" l="1"/>
  <c r="D76"/>
  <c r="F76" s="1"/>
  <c r="G76" s="1"/>
  <c r="B77" l="1"/>
  <c r="E77"/>
  <c r="H76"/>
  <c r="I76" s="1"/>
  <c r="C77"/>
  <c r="D77" l="1"/>
  <c r="F77" s="1"/>
  <c r="G77" s="1"/>
  <c r="A78"/>
  <c r="H77" l="1"/>
  <c r="I77" s="1"/>
  <c r="C78"/>
  <c r="E78"/>
  <c r="B78"/>
  <c r="D78" l="1"/>
  <c r="F78" s="1"/>
  <c r="G78" s="1"/>
  <c r="A79"/>
  <c r="B79" l="1"/>
  <c r="C79"/>
  <c r="E79"/>
  <c r="H78"/>
  <c r="I78" s="1"/>
  <c r="D79" l="1"/>
  <c r="F79" s="1"/>
  <c r="G79" s="1"/>
  <c r="A80"/>
  <c r="C80" l="1"/>
  <c r="B80"/>
  <c r="E80"/>
  <c r="H79"/>
  <c r="I79" s="1"/>
  <c r="A81" l="1"/>
  <c r="D80"/>
  <c r="F80" s="1"/>
  <c r="G80" s="1"/>
  <c r="C81" l="1"/>
  <c r="B81"/>
  <c r="H80"/>
  <c r="I80" s="1"/>
  <c r="E81"/>
  <c r="A82" l="1"/>
  <c r="D81"/>
  <c r="F81" s="1"/>
  <c r="G81" s="1"/>
  <c r="C82" l="1"/>
  <c r="B82"/>
  <c r="E82"/>
  <c r="H81"/>
  <c r="I81" s="1"/>
  <c r="D82" l="1"/>
  <c r="F82" s="1"/>
  <c r="G82" s="1"/>
  <c r="A83"/>
  <c r="B83" l="1"/>
  <c r="C83"/>
  <c r="H82"/>
  <c r="I82" s="1"/>
  <c r="E83"/>
  <c r="D83" l="1"/>
  <c r="F83" s="1"/>
  <c r="G83" s="1"/>
  <c r="A84"/>
  <c r="H83" l="1"/>
  <c r="I83" s="1"/>
  <c r="C84"/>
  <c r="E84"/>
  <c r="B84"/>
  <c r="A85" l="1"/>
  <c r="D84"/>
  <c r="F84" s="1"/>
  <c r="G84" s="1"/>
  <c r="C85" l="1"/>
  <c r="B85"/>
  <c r="H84"/>
  <c r="I84" s="1"/>
  <c r="E85"/>
  <c r="A86" l="1"/>
  <c r="D85"/>
  <c r="F85" s="1"/>
  <c r="G85" s="1"/>
  <c r="H85" l="1"/>
  <c r="I85" s="1"/>
  <c r="B86"/>
  <c r="C86"/>
  <c r="E86"/>
  <c r="A87" l="1"/>
  <c r="D86"/>
  <c r="F86" s="1"/>
  <c r="G86" s="1"/>
  <c r="E87" l="1"/>
  <c r="C87"/>
  <c r="B87"/>
  <c r="H86"/>
  <c r="I86" s="1"/>
  <c r="A88" l="1"/>
  <c r="D87"/>
  <c r="F87" s="1"/>
  <c r="G87" s="1"/>
  <c r="C88" l="1"/>
  <c r="E88"/>
  <c r="B88"/>
  <c r="H87"/>
  <c r="I87" s="1"/>
  <c r="A89" l="1"/>
  <c r="D88"/>
  <c r="F88" s="1"/>
  <c r="G88" s="1"/>
  <c r="H88" l="1"/>
  <c r="I88" s="1"/>
  <c r="B89"/>
  <c r="C89"/>
  <c r="E89"/>
  <c r="A90" l="1"/>
  <c r="D89"/>
  <c r="F89" s="1"/>
  <c r="G89" s="1"/>
  <c r="H89" l="1"/>
  <c r="I89" s="1"/>
  <c r="B90"/>
  <c r="C90"/>
  <c r="E90"/>
  <c r="A91" l="1"/>
  <c r="D90"/>
  <c r="F90" s="1"/>
  <c r="G90" s="1"/>
  <c r="B91" l="1"/>
  <c r="C91"/>
  <c r="E91"/>
  <c r="H90"/>
  <c r="I90" s="1"/>
  <c r="A92" l="1"/>
  <c r="D91"/>
  <c r="F91" s="1"/>
  <c r="G91" s="1"/>
  <c r="C92" l="1"/>
  <c r="B92"/>
  <c r="E92"/>
  <c r="H91"/>
  <c r="I91" s="1"/>
  <c r="D92" l="1"/>
  <c r="F92" s="1"/>
  <c r="G92" s="1"/>
  <c r="A93"/>
  <c r="E93" l="1"/>
  <c r="B93"/>
  <c r="H92"/>
  <c r="I92" s="1"/>
  <c r="C93"/>
  <c r="D93" l="1"/>
  <c r="F93" s="1"/>
  <c r="G93" s="1"/>
  <c r="A94"/>
  <c r="B94" l="1"/>
  <c r="E94"/>
  <c r="C94"/>
  <c r="H93"/>
  <c r="I93" s="1"/>
  <c r="A95" l="1"/>
  <c r="D94"/>
  <c r="F94" s="1"/>
  <c r="G94" s="1"/>
  <c r="C95" l="1"/>
  <c r="E95"/>
  <c r="H94"/>
  <c r="I94" s="1"/>
  <c r="B95"/>
  <c r="A96" l="1"/>
  <c r="D95"/>
  <c r="F95" s="1"/>
  <c r="G95" s="1"/>
  <c r="E96" l="1"/>
  <c r="C96"/>
  <c r="B96"/>
  <c r="H95"/>
  <c r="I95" s="1"/>
  <c r="A97" l="1"/>
  <c r="D96"/>
  <c r="F96" s="1"/>
  <c r="G96" s="1"/>
  <c r="B97" l="1"/>
  <c r="H96"/>
  <c r="I96" s="1"/>
  <c r="E97"/>
  <c r="C97"/>
  <c r="A98" l="1"/>
  <c r="D97"/>
  <c r="F97" s="1"/>
  <c r="G97" s="1"/>
  <c r="H97" l="1"/>
  <c r="I97" s="1"/>
  <c r="E98"/>
  <c r="C98"/>
  <c r="B98"/>
  <c r="D98" l="1"/>
  <c r="F98" s="1"/>
  <c r="G98" s="1"/>
  <c r="A99"/>
  <c r="B99" l="1"/>
  <c r="C99"/>
  <c r="E99"/>
  <c r="H98"/>
  <c r="I98" s="1"/>
  <c r="A100" l="1"/>
  <c r="D99"/>
  <c r="F99" s="1"/>
  <c r="G99" s="1"/>
  <c r="C100" l="1"/>
  <c r="B100"/>
  <c r="H99"/>
  <c r="I99" s="1"/>
  <c r="E100"/>
  <c r="D100" l="1"/>
  <c r="F100" s="1"/>
  <c r="G100" s="1"/>
  <c r="A101"/>
  <c r="E101" l="1"/>
  <c r="H100"/>
  <c r="I100" s="1"/>
  <c r="B101"/>
  <c r="C101"/>
  <c r="D101" l="1"/>
  <c r="F101" s="1"/>
  <c r="G101" s="1"/>
  <c r="A102"/>
  <c r="E102" l="1"/>
  <c r="H101"/>
  <c r="I101" s="1"/>
  <c r="B102"/>
  <c r="C102"/>
  <c r="D102" l="1"/>
  <c r="F102" s="1"/>
  <c r="G102" s="1"/>
  <c r="A103"/>
  <c r="B103" l="1"/>
  <c r="E103"/>
  <c r="C103"/>
  <c r="H102"/>
  <c r="I102" s="1"/>
  <c r="A104" l="1"/>
  <c r="D103"/>
  <c r="F103" s="1"/>
  <c r="G103" s="1"/>
  <c r="H103" l="1"/>
  <c r="I103" s="1"/>
  <c r="C104"/>
  <c r="B104"/>
  <c r="E104"/>
  <c r="D104" l="1"/>
  <c r="F104" s="1"/>
  <c r="G104" s="1"/>
  <c r="A105"/>
  <c r="B105" l="1"/>
  <c r="E105"/>
  <c r="C105"/>
  <c r="H104"/>
  <c r="I104" s="1"/>
  <c r="D105" l="1"/>
  <c r="F105" s="1"/>
  <c r="G105" s="1"/>
  <c r="A106"/>
  <c r="B106" l="1"/>
  <c r="C106"/>
  <c r="E106"/>
  <c r="H105"/>
  <c r="I105" s="1"/>
  <c r="A107" l="1"/>
  <c r="D106"/>
  <c r="F106" s="1"/>
  <c r="G106" s="1"/>
  <c r="B107" l="1"/>
  <c r="C107"/>
  <c r="E107"/>
  <c r="H106"/>
  <c r="I106" s="1"/>
  <c r="D107" l="1"/>
  <c r="F107" s="1"/>
  <c r="G107" s="1"/>
  <c r="A108"/>
  <c r="C108" l="1"/>
  <c r="H107"/>
  <c r="I107" s="1"/>
  <c r="B108"/>
  <c r="E108"/>
  <c r="A109" l="1"/>
  <c r="D108"/>
  <c r="F108" s="1"/>
  <c r="G108" s="1"/>
  <c r="E109" l="1"/>
  <c r="B109"/>
  <c r="C109"/>
  <c r="H108"/>
  <c r="I108" s="1"/>
  <c r="D109" l="1"/>
  <c r="F109" s="1"/>
  <c r="G109" s="1"/>
  <c r="A110"/>
  <c r="B110" l="1"/>
  <c r="C110"/>
  <c r="H109"/>
  <c r="I109" s="1"/>
  <c r="E110"/>
  <c r="D110" l="1"/>
  <c r="F110" s="1"/>
  <c r="G110" s="1"/>
  <c r="A111"/>
  <c r="H110" l="1"/>
  <c r="I110" s="1"/>
  <c r="E111"/>
  <c r="B111"/>
  <c r="C111"/>
  <c r="A112" l="1"/>
  <c r="D111"/>
  <c r="F111" s="1"/>
  <c r="G111" s="1"/>
  <c r="B112" l="1"/>
  <c r="C112"/>
  <c r="H111"/>
  <c r="I111" s="1"/>
  <c r="E112"/>
  <c r="D112" l="1"/>
  <c r="F112" s="1"/>
  <c r="G112" s="1"/>
  <c r="A113"/>
  <c r="E113" l="1"/>
  <c r="C113"/>
  <c r="H112"/>
  <c r="I112" s="1"/>
  <c r="B113"/>
  <c r="D113" l="1"/>
  <c r="F113" s="1"/>
  <c r="G113" s="1"/>
  <c r="A114"/>
  <c r="B114" l="1"/>
  <c r="C114"/>
  <c r="E114"/>
  <c r="H113"/>
  <c r="I113" s="1"/>
  <c r="D114" l="1"/>
  <c r="F114" s="1"/>
  <c r="G114" s="1"/>
  <c r="A115"/>
  <c r="E115" l="1"/>
  <c r="C115"/>
  <c r="B115"/>
  <c r="H114"/>
  <c r="I114" s="1"/>
  <c r="A116" l="1"/>
  <c r="D115"/>
  <c r="F115" s="1"/>
  <c r="G115" s="1"/>
  <c r="E116" l="1"/>
  <c r="C116"/>
  <c r="B116"/>
  <c r="H115"/>
  <c r="I115" s="1"/>
  <c r="A117" l="1"/>
  <c r="D116"/>
  <c r="F116" s="1"/>
  <c r="G116" s="1"/>
  <c r="E117" l="1"/>
  <c r="H116"/>
  <c r="I116" s="1"/>
  <c r="C117"/>
  <c r="B117"/>
  <c r="A118" l="1"/>
  <c r="D117"/>
  <c r="F117" s="1"/>
  <c r="G117" s="1"/>
  <c r="C118" l="1"/>
  <c r="H117"/>
  <c r="I117" s="1"/>
  <c r="E118"/>
  <c r="B118"/>
  <c r="D118" l="1"/>
  <c r="F118" s="1"/>
  <c r="G118" s="1"/>
  <c r="A119"/>
  <c r="B119" l="1"/>
  <c r="H118"/>
  <c r="I118" s="1"/>
  <c r="C119"/>
  <c r="E119"/>
  <c r="A120" l="1"/>
  <c r="D119"/>
  <c r="F119" s="1"/>
  <c r="G119" s="1"/>
  <c r="B120" l="1"/>
  <c r="E120"/>
  <c r="C120"/>
  <c r="H119"/>
  <c r="I119" s="1"/>
  <c r="D120" l="1"/>
  <c r="F120" s="1"/>
  <c r="G120" s="1"/>
  <c r="A121"/>
  <c r="E121" l="1"/>
  <c r="H120"/>
  <c r="I120" s="1"/>
  <c r="B121"/>
  <c r="C121"/>
  <c r="A122" l="1"/>
  <c r="D121"/>
  <c r="F121" s="1"/>
  <c r="G121" s="1"/>
  <c r="C122" l="1"/>
  <c r="E122"/>
  <c r="B122"/>
  <c r="H121"/>
  <c r="I121" s="1"/>
  <c r="D122" l="1"/>
  <c r="F122" s="1"/>
  <c r="G122" s="1"/>
  <c r="A123"/>
  <c r="E123" l="1"/>
  <c r="C123"/>
  <c r="H122"/>
  <c r="I122" s="1"/>
  <c r="B123"/>
  <c r="A124" l="1"/>
  <c r="D123"/>
  <c r="F123" s="1"/>
  <c r="G123" s="1"/>
  <c r="C124" l="1"/>
  <c r="E124"/>
  <c r="H123"/>
  <c r="I123" s="1"/>
  <c r="B124"/>
  <c r="D124" l="1"/>
  <c r="F124" s="1"/>
  <c r="G124" s="1"/>
  <c r="A125"/>
  <c r="C125" l="1"/>
  <c r="H124"/>
  <c r="I124" s="1"/>
  <c r="B125"/>
  <c r="E125"/>
  <c r="D125" l="1"/>
  <c r="F125" s="1"/>
  <c r="G125" s="1"/>
  <c r="A126"/>
  <c r="C126" l="1"/>
  <c r="B126"/>
  <c r="E126"/>
  <c r="H125"/>
  <c r="I125" s="1"/>
  <c r="D126" l="1"/>
  <c r="F126" s="1"/>
  <c r="G126" s="1"/>
  <c r="A127"/>
  <c r="H126" l="1"/>
  <c r="I126" s="1"/>
  <c r="C127"/>
  <c r="B127"/>
  <c r="E127"/>
  <c r="D127" l="1"/>
  <c r="F127" s="1"/>
  <c r="G127" s="1"/>
  <c r="A128"/>
  <c r="H127" l="1"/>
  <c r="I127" s="1"/>
  <c r="E128"/>
  <c r="C128"/>
  <c r="B128"/>
  <c r="A129" l="1"/>
  <c r="D128"/>
  <c r="F128" s="1"/>
  <c r="G128" s="1"/>
  <c r="H128" l="1"/>
  <c r="I128" s="1"/>
  <c r="E129"/>
  <c r="C129"/>
  <c r="B129"/>
  <c r="D129" l="1"/>
  <c r="F129" s="1"/>
  <c r="G129" s="1"/>
  <c r="A130"/>
  <c r="H129" l="1"/>
  <c r="I129" s="1"/>
  <c r="E130"/>
  <c r="B130"/>
  <c r="C130"/>
  <c r="A131" l="1"/>
  <c r="D130"/>
  <c r="F130" s="1"/>
  <c r="G130" s="1"/>
  <c r="C131" l="1"/>
  <c r="E131"/>
  <c r="B131"/>
  <c r="H130"/>
  <c r="I130" s="1"/>
  <c r="A132" l="1"/>
  <c r="D131"/>
  <c r="F131" s="1"/>
  <c r="G131" s="1"/>
  <c r="C132" l="1"/>
  <c r="E132"/>
  <c r="H131"/>
  <c r="I131" s="1"/>
  <c r="B132"/>
  <c r="D132" l="1"/>
  <c r="F132" s="1"/>
  <c r="G132" s="1"/>
  <c r="A133"/>
  <c r="B133" l="1"/>
  <c r="E133"/>
  <c r="H132"/>
  <c r="I132" s="1"/>
  <c r="C133"/>
  <c r="A134" l="1"/>
  <c r="D133"/>
  <c r="F133" s="1"/>
  <c r="G133" s="1"/>
  <c r="C134" l="1"/>
  <c r="B134"/>
  <c r="E134"/>
  <c r="H133"/>
  <c r="I133" s="1"/>
  <c r="A135" l="1"/>
  <c r="D134"/>
  <c r="F134" s="1"/>
  <c r="G134" s="1"/>
  <c r="H134" l="1"/>
  <c r="I134" s="1"/>
  <c r="C135"/>
  <c r="E135"/>
  <c r="B135"/>
  <c r="D135" l="1"/>
  <c r="F135" s="1"/>
  <c r="G135" s="1"/>
  <c r="A136"/>
  <c r="B136" l="1"/>
  <c r="E136"/>
  <c r="H135"/>
  <c r="I135" s="1"/>
  <c r="C136"/>
  <c r="A137" l="1"/>
  <c r="D136"/>
  <c r="F136" s="1"/>
  <c r="G136" s="1"/>
  <c r="H136" l="1"/>
  <c r="I136" s="1"/>
  <c r="B137"/>
  <c r="C137"/>
  <c r="E137"/>
  <c r="A138" l="1"/>
  <c r="D137"/>
  <c r="F137" s="1"/>
  <c r="G137" s="1"/>
  <c r="C138" l="1"/>
  <c r="H137"/>
  <c r="I137" s="1"/>
  <c r="B138"/>
  <c r="E138"/>
  <c r="A139" l="1"/>
  <c r="D138"/>
  <c r="F138" s="1"/>
  <c r="G138" s="1"/>
  <c r="H138" l="1"/>
  <c r="I138" s="1"/>
  <c r="C139"/>
  <c r="B139"/>
  <c r="E139"/>
  <c r="A140" l="1"/>
  <c r="D139"/>
  <c r="F139" s="1"/>
  <c r="G139" s="1"/>
  <c r="E140" l="1"/>
  <c r="H139"/>
  <c r="I139" s="1"/>
  <c r="B140"/>
  <c r="C140"/>
  <c r="A141" l="1"/>
  <c r="D140"/>
  <c r="F140" s="1"/>
  <c r="G140" s="1"/>
  <c r="E141" l="1"/>
  <c r="H140"/>
  <c r="I140" s="1"/>
  <c r="C141"/>
  <c r="B141"/>
  <c r="D141" l="1"/>
  <c r="F141" s="1"/>
  <c r="G141" s="1"/>
  <c r="A142"/>
  <c r="E142" l="1"/>
  <c r="C142"/>
  <c r="H141"/>
  <c r="I141" s="1"/>
  <c r="B142"/>
  <c r="D142" l="1"/>
  <c r="F142" s="1"/>
  <c r="G142" s="1"/>
  <c r="A143"/>
  <c r="E143" l="1"/>
  <c r="B143"/>
  <c r="C143"/>
  <c r="H142"/>
  <c r="I142" s="1"/>
  <c r="A144" l="1"/>
  <c r="D143"/>
  <c r="F143" s="1"/>
  <c r="G143" s="1"/>
  <c r="B144" l="1"/>
  <c r="E144"/>
  <c r="C144"/>
  <c r="H143"/>
  <c r="I143" s="1"/>
  <c r="D144" l="1"/>
  <c r="F144" s="1"/>
  <c r="G144" s="1"/>
  <c r="A145"/>
  <c r="E145" l="1"/>
  <c r="B145"/>
  <c r="H144"/>
  <c r="I144" s="1"/>
  <c r="C145"/>
  <c r="D145" l="1"/>
  <c r="F145" s="1"/>
  <c r="G145" s="1"/>
  <c r="A146"/>
  <c r="B146" l="1"/>
  <c r="H145"/>
  <c r="I145" s="1"/>
  <c r="E146"/>
  <c r="C146"/>
  <c r="D146" l="1"/>
  <c r="F146" s="1"/>
  <c r="G146" s="1"/>
  <c r="A147"/>
  <c r="E147" l="1"/>
  <c r="C147"/>
  <c r="B147"/>
  <c r="H146"/>
  <c r="I146" s="1"/>
  <c r="D147" l="1"/>
  <c r="F147" s="1"/>
  <c r="G147" s="1"/>
  <c r="A148"/>
  <c r="C148" l="1"/>
  <c r="H147"/>
  <c r="I147" s="1"/>
  <c r="B148"/>
  <c r="E148"/>
  <c r="D148" l="1"/>
  <c r="F148" s="1"/>
  <c r="G148" s="1"/>
  <c r="A149"/>
  <c r="C149" l="1"/>
  <c r="E149"/>
  <c r="B149"/>
  <c r="H148"/>
  <c r="I148" s="1"/>
  <c r="A150" l="1"/>
  <c r="D149"/>
  <c r="F149" s="1"/>
  <c r="G149" s="1"/>
  <c r="E150" l="1"/>
  <c r="H149"/>
  <c r="I149" s="1"/>
  <c r="B150"/>
  <c r="C150"/>
  <c r="A151" l="1"/>
  <c r="D150"/>
  <c r="F150" s="1"/>
  <c r="G150" s="1"/>
  <c r="E151" l="1"/>
  <c r="C151"/>
  <c r="B151"/>
  <c r="H150"/>
  <c r="I150" s="1"/>
  <c r="D151" l="1"/>
  <c r="F151" s="1"/>
  <c r="G151" s="1"/>
  <c r="A152"/>
  <c r="E152" l="1"/>
  <c r="C152"/>
  <c r="H151"/>
  <c r="I151" s="1"/>
  <c r="B152"/>
  <c r="D152" l="1"/>
  <c r="F152" s="1"/>
  <c r="G152" s="1"/>
  <c r="A153"/>
  <c r="H152" l="1"/>
  <c r="I152" s="1"/>
  <c r="C153"/>
  <c r="E153"/>
  <c r="B153"/>
  <c r="D153" l="1"/>
  <c r="F153" s="1"/>
  <c r="G153" s="1"/>
  <c r="A154"/>
  <c r="C154" l="1"/>
  <c r="H153"/>
  <c r="I153" s="1"/>
  <c r="E154"/>
  <c r="B154"/>
  <c r="A155" l="1"/>
  <c r="D154"/>
  <c r="F154" s="1"/>
  <c r="G154" s="1"/>
  <c r="H154" l="1"/>
  <c r="I154" s="1"/>
  <c r="C155"/>
  <c r="B155"/>
  <c r="E155"/>
  <c r="A156" l="1"/>
  <c r="D155"/>
  <c r="F155" s="1"/>
  <c r="G155" s="1"/>
  <c r="B156" l="1"/>
  <c r="H155"/>
  <c r="I155" s="1"/>
  <c r="E156"/>
  <c r="C156"/>
  <c r="D156" l="1"/>
  <c r="F156" s="1"/>
  <c r="G156" s="1"/>
  <c r="A157"/>
  <c r="H156" l="1"/>
  <c r="I156" s="1"/>
  <c r="B157"/>
  <c r="C157"/>
  <c r="E157"/>
  <c r="A158" l="1"/>
  <c r="D157"/>
  <c r="F157" s="1"/>
  <c r="G157" s="1"/>
  <c r="B158" l="1"/>
  <c r="C158"/>
  <c r="H157"/>
  <c r="I157" s="1"/>
  <c r="E158"/>
  <c r="A159" l="1"/>
  <c r="D158"/>
  <c r="F158" s="1"/>
  <c r="G158" s="1"/>
  <c r="H158" l="1"/>
  <c r="I158" s="1"/>
  <c r="B159"/>
  <c r="C159"/>
  <c r="E159"/>
  <c r="A160" l="1"/>
  <c r="D159"/>
  <c r="F159" s="1"/>
  <c r="G159" s="1"/>
  <c r="B160" l="1"/>
  <c r="H159"/>
  <c r="I159" s="1"/>
  <c r="C160"/>
  <c r="E160"/>
  <c r="D160" l="1"/>
  <c r="F160" s="1"/>
  <c r="G160" s="1"/>
  <c r="A161"/>
  <c r="E161" l="1"/>
  <c r="C161"/>
  <c r="H160"/>
  <c r="I160" s="1"/>
  <c r="B161"/>
  <c r="A162" l="1"/>
  <c r="D161"/>
  <c r="F161" s="1"/>
  <c r="G161" s="1"/>
  <c r="B162" l="1"/>
  <c r="E162"/>
  <c r="C162"/>
  <c r="H161"/>
  <c r="I161" s="1"/>
  <c r="D162" l="1"/>
  <c r="F162" s="1"/>
  <c r="G162" s="1"/>
  <c r="A163"/>
  <c r="E163" l="1"/>
  <c r="B163"/>
  <c r="H162"/>
  <c r="I162" s="1"/>
  <c r="C163"/>
  <c r="D163" l="1"/>
  <c r="F163" s="1"/>
  <c r="G163" s="1"/>
  <c r="A164"/>
  <c r="E164" l="1"/>
  <c r="H163"/>
  <c r="I163" s="1"/>
  <c r="C164"/>
  <c r="B164"/>
  <c r="A165" l="1"/>
  <c r="D164"/>
  <c r="F164" s="1"/>
  <c r="G164" s="1"/>
  <c r="C165" l="1"/>
  <c r="E165"/>
  <c r="H164"/>
  <c r="I164" s="1"/>
  <c r="B165"/>
  <c r="A166" l="1"/>
  <c r="D165"/>
  <c r="F165" s="1"/>
  <c r="G165" s="1"/>
  <c r="B166" l="1"/>
  <c r="C166"/>
  <c r="H165"/>
  <c r="I165" s="1"/>
  <c r="E166"/>
  <c r="D166" l="1"/>
  <c r="F166" s="1"/>
  <c r="G166" s="1"/>
  <c r="A167"/>
  <c r="B167" l="1"/>
  <c r="H166"/>
  <c r="I166" s="1"/>
  <c r="C167"/>
  <c r="E167"/>
  <c r="A168" l="1"/>
  <c r="D167"/>
  <c r="F167" s="1"/>
  <c r="G167" s="1"/>
  <c r="H167" l="1"/>
  <c r="I167" s="1"/>
  <c r="C168"/>
  <c r="E168"/>
  <c r="B168"/>
  <c r="A169" l="1"/>
  <c r="D168"/>
  <c r="F168" s="1"/>
  <c r="G168" s="1"/>
  <c r="E169" l="1"/>
  <c r="C169"/>
  <c r="B169"/>
  <c r="H168"/>
  <c r="I168" s="1"/>
  <c r="A170" l="1"/>
  <c r="D169"/>
  <c r="F169" s="1"/>
  <c r="G169" s="1"/>
  <c r="H169" l="1"/>
  <c r="I169" s="1"/>
  <c r="B170"/>
  <c r="C170"/>
  <c r="E170"/>
  <c r="D170" l="1"/>
  <c r="F170" s="1"/>
  <c r="G170" s="1"/>
  <c r="A171"/>
  <c r="H170" l="1"/>
  <c r="I170" s="1"/>
  <c r="B171"/>
  <c r="E171"/>
  <c r="C171"/>
  <c r="A172" l="1"/>
  <c r="D171"/>
  <c r="F171" s="1"/>
  <c r="G171" s="1"/>
  <c r="B172" l="1"/>
  <c r="E172"/>
  <c r="C172"/>
  <c r="H171"/>
  <c r="I171" s="1"/>
  <c r="D172" l="1"/>
  <c r="F172" s="1"/>
  <c r="G172" s="1"/>
  <c r="A173"/>
  <c r="C173" l="1"/>
  <c r="E173"/>
  <c r="B173"/>
  <c r="H172"/>
  <c r="I172" s="1"/>
  <c r="A174" l="1"/>
  <c r="D173"/>
  <c r="F173" s="1"/>
  <c r="G173" s="1"/>
  <c r="H173" l="1"/>
  <c r="I173" s="1"/>
  <c r="E174"/>
  <c r="C174"/>
  <c r="B174"/>
  <c r="D174" l="1"/>
  <c r="F174" s="1"/>
  <c r="G174" s="1"/>
  <c r="A175"/>
  <c r="C175" l="1"/>
  <c r="B175"/>
  <c r="H174"/>
  <c r="I174" s="1"/>
  <c r="E175"/>
  <c r="A176" l="1"/>
  <c r="D175"/>
  <c r="F175" s="1"/>
  <c r="G175" s="1"/>
  <c r="E176" l="1"/>
  <c r="C176"/>
  <c r="B176"/>
  <c r="H175"/>
  <c r="I175" s="1"/>
  <c r="A177" l="1"/>
  <c r="D176"/>
  <c r="F176" s="1"/>
  <c r="G176" s="1"/>
  <c r="E177" l="1"/>
  <c r="B177"/>
  <c r="H176"/>
  <c r="I176" s="1"/>
  <c r="C177"/>
  <c r="A178" l="1"/>
  <c r="D177"/>
  <c r="F177" s="1"/>
  <c r="G177" s="1"/>
  <c r="B178" l="1"/>
  <c r="E178"/>
  <c r="H177"/>
  <c r="I177" s="1"/>
  <c r="C178"/>
  <c r="A179" l="1"/>
  <c r="D178"/>
  <c r="F178" s="1"/>
  <c r="G178" s="1"/>
  <c r="B179" l="1"/>
  <c r="E179"/>
  <c r="C179"/>
  <c r="H178"/>
  <c r="I178" s="1"/>
  <c r="D179" l="1"/>
  <c r="F179" s="1"/>
  <c r="G179" s="1"/>
  <c r="A180"/>
  <c r="C180" l="1"/>
  <c r="E180"/>
  <c r="H179"/>
  <c r="I179" s="1"/>
  <c r="B180"/>
  <c r="A181" l="1"/>
  <c r="D180"/>
  <c r="F180" s="1"/>
  <c r="G180" s="1"/>
  <c r="E181" l="1"/>
  <c r="H180"/>
  <c r="I180" s="1"/>
  <c r="C181"/>
  <c r="B181"/>
  <c r="A182" l="1"/>
  <c r="D181"/>
  <c r="F181" s="1"/>
  <c r="G181" s="1"/>
  <c r="E182" l="1"/>
  <c r="C182"/>
  <c r="H181"/>
  <c r="I181" s="1"/>
  <c r="B182"/>
  <c r="D182" l="1"/>
  <c r="F182" s="1"/>
  <c r="G182" s="1"/>
  <c r="A183"/>
  <c r="E183" l="1"/>
  <c r="B183"/>
  <c r="C183"/>
  <c r="H182"/>
  <c r="I182" s="1"/>
  <c r="D183" l="1"/>
  <c r="F183" s="1"/>
  <c r="G183" s="1"/>
  <c r="A184"/>
  <c r="B184" l="1"/>
  <c r="E184"/>
  <c r="C184"/>
  <c r="H183"/>
  <c r="I183" s="1"/>
  <c r="A185" l="1"/>
  <c r="D184"/>
  <c r="F184" s="1"/>
  <c r="G184" s="1"/>
  <c r="H184" l="1"/>
  <c r="I184" s="1"/>
  <c r="B185"/>
  <c r="C185"/>
  <c r="E185"/>
  <c r="D185" l="1"/>
  <c r="F185" s="1"/>
  <c r="G185" s="1"/>
  <c r="A186"/>
  <c r="B186" l="1"/>
  <c r="H185"/>
  <c r="I185" s="1"/>
  <c r="C186"/>
  <c r="E186"/>
  <c r="D186" l="1"/>
  <c r="F186" s="1"/>
  <c r="G186" s="1"/>
  <c r="A187"/>
  <c r="B187" l="1"/>
  <c r="C187"/>
  <c r="E187"/>
  <c r="H186"/>
  <c r="I186" s="1"/>
  <c r="D187" l="1"/>
  <c r="F187" s="1"/>
  <c r="G187" s="1"/>
  <c r="A188"/>
  <c r="C188" l="1"/>
  <c r="B188"/>
  <c r="H187"/>
  <c r="I187" s="1"/>
  <c r="E188"/>
  <c r="D188" l="1"/>
  <c r="F188" s="1"/>
  <c r="G188" s="1"/>
  <c r="A189"/>
  <c r="H188" l="1"/>
  <c r="I188" s="1"/>
  <c r="C189"/>
  <c r="E189"/>
  <c r="B189"/>
  <c r="A190" l="1"/>
  <c r="D189"/>
  <c r="F189" s="1"/>
  <c r="G189" s="1"/>
  <c r="B190" l="1"/>
  <c r="E190"/>
  <c r="H189"/>
  <c r="I189" s="1"/>
  <c r="C190"/>
  <c r="A191" l="1"/>
  <c r="D190"/>
  <c r="F190" s="1"/>
  <c r="G190" s="1"/>
  <c r="C191" l="1"/>
  <c r="H190"/>
  <c r="I190" s="1"/>
  <c r="E191"/>
  <c r="B191"/>
  <c r="D191" l="1"/>
  <c r="F191" s="1"/>
  <c r="G191" s="1"/>
  <c r="A192"/>
  <c r="H191" l="1"/>
  <c r="I191" s="1"/>
  <c r="B192"/>
  <c r="E192"/>
  <c r="C192"/>
  <c r="A193" l="1"/>
  <c r="D192"/>
  <c r="F192" s="1"/>
  <c r="G192" s="1"/>
  <c r="E193" l="1"/>
  <c r="H192"/>
  <c r="I192" s="1"/>
  <c r="C193"/>
  <c r="B193"/>
  <c r="D193" l="1"/>
  <c r="F193" s="1"/>
  <c r="G193" s="1"/>
  <c r="A194"/>
  <c r="H193" l="1"/>
  <c r="I193" s="1"/>
  <c r="E194"/>
  <c r="C194"/>
  <c r="B194"/>
  <c r="A195" l="1"/>
  <c r="D194"/>
  <c r="F194" s="1"/>
  <c r="G194" s="1"/>
  <c r="E195" l="1"/>
  <c r="C195"/>
  <c r="B195" s="1"/>
  <c r="H194"/>
  <c r="I194" s="1"/>
  <c r="D195" l="1"/>
  <c r="F195" s="1"/>
  <c r="G195" s="1"/>
  <c r="A196"/>
  <c r="B196" l="1"/>
  <c r="H195"/>
  <c r="I195" s="1"/>
  <c r="E196"/>
  <c r="C196"/>
  <c r="A197" l="1"/>
  <c r="D196"/>
  <c r="F196" s="1"/>
  <c r="G196" s="1"/>
  <c r="C197" l="1"/>
  <c r="E197"/>
  <c r="B197"/>
  <c r="H196"/>
  <c r="I196" s="1"/>
  <c r="A198" l="1"/>
  <c r="D197"/>
  <c r="F197" s="1"/>
  <c r="G197" s="1"/>
  <c r="C198" l="1"/>
  <c r="H197"/>
  <c r="I197" s="1"/>
  <c r="B198"/>
  <c r="E198"/>
  <c r="A199" l="1"/>
  <c r="D198"/>
  <c r="F198" s="1"/>
  <c r="G198" s="1"/>
  <c r="H198" l="1"/>
  <c r="I198" s="1"/>
  <c r="B199"/>
  <c r="C199"/>
  <c r="E199"/>
  <c r="D199" l="1"/>
  <c r="F199" s="1"/>
  <c r="G199" s="1"/>
  <c r="A200"/>
  <c r="H199" l="1"/>
  <c r="I199" s="1"/>
  <c r="E200"/>
  <c r="B200"/>
  <c r="C200"/>
  <c r="A201" l="1"/>
  <c r="D200"/>
  <c r="F200" s="1"/>
  <c r="G200" s="1"/>
  <c r="H200" l="1"/>
  <c r="I200" s="1"/>
  <c r="B201"/>
  <c r="E201"/>
  <c r="C201"/>
  <c r="A202" l="1"/>
  <c r="D201"/>
  <c r="F201" s="1"/>
  <c r="G201" s="1"/>
  <c r="E202" l="1"/>
  <c r="H201"/>
  <c r="I201" s="1"/>
  <c r="C202"/>
  <c r="B202"/>
  <c r="D202" l="1"/>
  <c r="F202" s="1"/>
  <c r="G202" s="1"/>
  <c r="A203"/>
  <c r="B203" l="1"/>
  <c r="H202"/>
  <c r="I202" s="1"/>
  <c r="C203"/>
  <c r="E203"/>
  <c r="A204" l="1"/>
  <c r="D203"/>
  <c r="F203" s="1"/>
  <c r="G203" s="1"/>
  <c r="H203" l="1"/>
  <c r="I203" s="1"/>
  <c r="E204"/>
  <c r="C204"/>
  <c r="B204"/>
  <c r="A205" l="1"/>
  <c r="D204"/>
  <c r="F204" s="1"/>
  <c r="G204" s="1"/>
  <c r="H204" l="1"/>
  <c r="I204" s="1"/>
  <c r="C205"/>
  <c r="E205"/>
  <c r="B205"/>
  <c r="A206" l="1"/>
  <c r="D205"/>
  <c r="F205" s="1"/>
  <c r="G205" s="1"/>
  <c r="E206" l="1"/>
  <c r="C206"/>
  <c r="H205"/>
  <c r="I205" s="1"/>
  <c r="B206"/>
  <c r="A207" l="1"/>
  <c r="D206"/>
  <c r="F206" s="1"/>
  <c r="G206" s="1"/>
  <c r="C207" l="1"/>
  <c r="H206"/>
  <c r="I206" s="1"/>
  <c r="B207"/>
  <c r="E207"/>
  <c r="D207" l="1"/>
  <c r="F207" s="1"/>
  <c r="G207" s="1"/>
  <c r="A208"/>
  <c r="E208" l="1"/>
  <c r="C208"/>
  <c r="B208"/>
  <c r="H207"/>
  <c r="I207" s="1"/>
  <c r="A209" l="1"/>
  <c r="D208"/>
  <c r="F208" s="1"/>
  <c r="G208" s="1"/>
  <c r="B209" l="1"/>
  <c r="H208"/>
  <c r="I208" s="1"/>
  <c r="C209"/>
  <c r="E209"/>
  <c r="D209" l="1"/>
  <c r="F209" s="1"/>
  <c r="G209" s="1"/>
  <c r="A210"/>
  <c r="C210" l="1"/>
  <c r="B210"/>
  <c r="E210"/>
  <c r="H209"/>
  <c r="I209" s="1"/>
  <c r="A211" l="1"/>
  <c r="D210"/>
  <c r="F210" s="1"/>
  <c r="G210" s="1"/>
  <c r="H210" l="1"/>
  <c r="I210" s="1"/>
  <c r="B211"/>
  <c r="E211"/>
  <c r="C211"/>
  <c r="D211" l="1"/>
  <c r="F211" s="1"/>
  <c r="G211" s="1"/>
  <c r="A212"/>
  <c r="E212" l="1"/>
  <c r="H211"/>
  <c r="I211" s="1"/>
  <c r="C212"/>
  <c r="B212"/>
  <c r="D212" l="1"/>
  <c r="F212" s="1"/>
  <c r="G212" s="1"/>
  <c r="A213"/>
  <c r="B213" l="1"/>
  <c r="E213"/>
  <c r="C213"/>
  <c r="H212"/>
  <c r="I212" s="1"/>
  <c r="D213" l="1"/>
  <c r="F213" s="1"/>
  <c r="G213" s="1"/>
  <c r="A214"/>
  <c r="H213" l="1"/>
  <c r="I213" s="1"/>
  <c r="B214"/>
  <c r="E214"/>
  <c r="C214"/>
  <c r="D214" l="1"/>
  <c r="F214" s="1"/>
  <c r="G214" s="1"/>
  <c r="A215"/>
  <c r="B215" l="1"/>
  <c r="H214"/>
  <c r="I214" s="1"/>
  <c r="E215"/>
  <c r="C215"/>
  <c r="D215" l="1"/>
  <c r="F215" s="1"/>
  <c r="G215" s="1"/>
  <c r="A216"/>
  <c r="C216" l="1"/>
  <c r="E216"/>
  <c r="H215"/>
  <c r="I215" s="1"/>
  <c r="B216"/>
  <c r="D216" l="1"/>
  <c r="F216" s="1"/>
  <c r="G216" s="1"/>
  <c r="A217"/>
  <c r="E217" l="1"/>
  <c r="B217"/>
  <c r="C217"/>
  <c r="H216"/>
  <c r="I216" s="1"/>
  <c r="D217" l="1"/>
  <c r="F217" s="1"/>
  <c r="G217" s="1"/>
  <c r="A218"/>
  <c r="B218" l="1"/>
  <c r="E218"/>
  <c r="C218"/>
  <c r="H217"/>
  <c r="I217" s="1"/>
  <c r="D218" l="1"/>
  <c r="F218" s="1"/>
  <c r="G218" s="1"/>
  <c r="A219"/>
  <c r="C219" l="1"/>
  <c r="E219"/>
  <c r="H218"/>
  <c r="I218" s="1"/>
  <c r="B219"/>
  <c r="A220" l="1"/>
  <c r="D219"/>
  <c r="F219" s="1"/>
  <c r="G219" s="1"/>
  <c r="E220" l="1"/>
  <c r="B220"/>
  <c r="C220"/>
  <c r="H219"/>
  <c r="I219" s="1"/>
  <c r="D220" l="1"/>
  <c r="F220" s="1"/>
  <c r="G220" s="1"/>
  <c r="A221"/>
  <c r="C221" l="1"/>
  <c r="E221"/>
  <c r="B221"/>
  <c r="H220"/>
  <c r="I220" s="1"/>
  <c r="D221" l="1"/>
  <c r="F221" s="1"/>
  <c r="G221" s="1"/>
  <c r="A222"/>
  <c r="C222" l="1"/>
  <c r="E222"/>
  <c r="H221"/>
  <c r="I221" s="1"/>
  <c r="B222"/>
  <c r="D222" l="1"/>
  <c r="F222" s="1"/>
  <c r="G222" s="1"/>
  <c r="A223"/>
  <c r="B223" l="1"/>
  <c r="H222"/>
  <c r="I222" s="1"/>
  <c r="C223"/>
  <c r="E223"/>
  <c r="D223" l="1"/>
  <c r="F223" s="1"/>
  <c r="G223" s="1"/>
  <c r="A224"/>
  <c r="H223" l="1"/>
  <c r="I223" s="1"/>
  <c r="B224"/>
  <c r="E224"/>
  <c r="C224"/>
  <c r="A225" l="1"/>
  <c r="D224"/>
  <c r="F224" s="1"/>
  <c r="G224" s="1"/>
  <c r="E225" l="1"/>
  <c r="C225"/>
  <c r="H224"/>
  <c r="I224" s="1"/>
  <c r="B225"/>
  <c r="D225" l="1"/>
  <c r="F225" s="1"/>
  <c r="G225" s="1"/>
  <c r="A226"/>
  <c r="B226" l="1"/>
  <c r="C226"/>
  <c r="E226"/>
  <c r="H225"/>
  <c r="I225" s="1"/>
  <c r="A227" l="1"/>
  <c r="D226"/>
  <c r="F226" s="1"/>
  <c r="G226" s="1"/>
  <c r="C227" l="1"/>
  <c r="B227"/>
  <c r="E227"/>
  <c r="H226"/>
  <c r="I226" s="1"/>
  <c r="A228" l="1"/>
  <c r="D227"/>
  <c r="F227" s="1"/>
  <c r="G227" s="1"/>
  <c r="C228" l="1"/>
  <c r="E228"/>
  <c r="H227"/>
  <c r="I227" s="1"/>
  <c r="B228"/>
  <c r="D228" l="1"/>
  <c r="F228" s="1"/>
  <c r="G228" s="1"/>
  <c r="A229"/>
  <c r="C229" l="1"/>
  <c r="B229"/>
  <c r="E229"/>
  <c r="H228"/>
  <c r="I228" s="1"/>
  <c r="A230" l="1"/>
  <c r="D229"/>
  <c r="F229" s="1"/>
  <c r="G229" s="1"/>
  <c r="H229" l="1"/>
  <c r="I229" s="1"/>
  <c r="E230"/>
  <c r="C230"/>
  <c r="B230"/>
  <c r="D230" l="1"/>
  <c r="F230" s="1"/>
  <c r="G230" s="1"/>
  <c r="A231"/>
  <c r="E231" l="1"/>
  <c r="H230"/>
  <c r="I230" s="1"/>
  <c r="B231"/>
  <c r="C231"/>
  <c r="A232" l="1"/>
  <c r="D231"/>
  <c r="F231" s="1"/>
  <c r="G231" s="1"/>
  <c r="H231" l="1"/>
  <c r="I231" s="1"/>
  <c r="C232"/>
  <c r="E232"/>
  <c r="B232"/>
  <c r="D232" l="1"/>
  <c r="F232" s="1"/>
  <c r="G232" s="1"/>
  <c r="A233"/>
  <c r="H232" l="1"/>
  <c r="I232" s="1"/>
  <c r="C233"/>
  <c r="B233"/>
  <c r="E233"/>
  <c r="D233" l="1"/>
  <c r="F233" s="1"/>
  <c r="G233" s="1"/>
  <c r="A234"/>
  <c r="H233" l="1"/>
  <c r="I233" s="1"/>
  <c r="E234"/>
  <c r="B234"/>
  <c r="C234"/>
  <c r="A235" l="1"/>
  <c r="D234"/>
  <c r="F234" s="1"/>
  <c r="G234" s="1"/>
  <c r="H234" l="1"/>
  <c r="I234" s="1"/>
  <c r="C235"/>
  <c r="E235"/>
  <c r="B235"/>
  <c r="A236" l="1"/>
  <c r="D235"/>
  <c r="F235" s="1"/>
  <c r="G235" s="1"/>
  <c r="E236" l="1"/>
  <c r="H235"/>
  <c r="I235" s="1"/>
  <c r="C236"/>
  <c r="B236"/>
  <c r="D236" l="1"/>
  <c r="F236" s="1"/>
  <c r="G236" s="1"/>
  <c r="A237"/>
  <c r="C237" l="1"/>
  <c r="B237"/>
  <c r="H236"/>
  <c r="I236" s="1"/>
  <c r="E237"/>
  <c r="D237" l="1"/>
  <c r="F237" s="1"/>
  <c r="G237" s="1"/>
  <c r="A238"/>
  <c r="H237" l="1"/>
  <c r="I237" s="1"/>
  <c r="B238"/>
  <c r="C238"/>
  <c r="E238"/>
  <c r="D238" l="1"/>
  <c r="F238" s="1"/>
  <c r="G238" s="1"/>
  <c r="A239"/>
  <c r="H238" l="1"/>
  <c r="I238" s="1"/>
  <c r="C239"/>
  <c r="B239"/>
  <c r="E239"/>
  <c r="A240" l="1"/>
  <c r="D239"/>
  <c r="F239" s="1"/>
  <c r="G239" s="1"/>
  <c r="E240" l="1"/>
  <c r="C240"/>
  <c r="B240"/>
  <c r="H239"/>
  <c r="I239" s="1"/>
  <c r="A241" l="1"/>
  <c r="D240"/>
  <c r="F240" s="1"/>
  <c r="G240" s="1"/>
  <c r="C241" l="1"/>
  <c r="B241"/>
  <c r="E241"/>
  <c r="H240"/>
  <c r="I240" s="1"/>
  <c r="D241" l="1"/>
  <c r="F241" s="1"/>
  <c r="G241" s="1"/>
  <c r="A242"/>
  <c r="H241" l="1"/>
  <c r="I241" s="1"/>
  <c r="C242"/>
  <c r="B242"/>
  <c r="E242"/>
  <c r="D242" l="1"/>
  <c r="F242" s="1"/>
  <c r="G242" s="1"/>
  <c r="A243"/>
  <c r="E243" l="1"/>
  <c r="B243"/>
  <c r="H242"/>
  <c r="I242" s="1"/>
  <c r="C243"/>
  <c r="D243" l="1"/>
  <c r="F243" s="1"/>
  <c r="G243" s="1"/>
  <c r="A244"/>
  <c r="C244" l="1"/>
  <c r="H243"/>
  <c r="I243" s="1"/>
  <c r="E244"/>
  <c r="B244"/>
  <c r="A245" l="1"/>
  <c r="D244"/>
  <c r="F244" s="1"/>
  <c r="G244" s="1"/>
  <c r="B245" l="1"/>
  <c r="C245"/>
  <c r="E245"/>
  <c r="H244"/>
  <c r="I244" s="1"/>
  <c r="A246" l="1"/>
  <c r="D245"/>
  <c r="F245" s="1"/>
  <c r="G245" s="1"/>
  <c r="C246" l="1"/>
  <c r="B246"/>
  <c r="E246"/>
  <c r="H245"/>
  <c r="I245" s="1"/>
  <c r="D246" l="1"/>
  <c r="F246" s="1"/>
  <c r="G246" s="1"/>
  <c r="A247"/>
  <c r="E247" l="1"/>
  <c r="H246"/>
  <c r="I246" s="1"/>
  <c r="B247"/>
  <c r="C247"/>
  <c r="A248" l="1"/>
  <c r="D247"/>
  <c r="F247" s="1"/>
  <c r="G247" s="1"/>
  <c r="C248" l="1"/>
  <c r="H247"/>
  <c r="I247" s="1"/>
  <c r="B248"/>
  <c r="E248"/>
  <c r="D248" l="1"/>
  <c r="F248" s="1"/>
  <c r="G248" s="1"/>
  <c r="A249"/>
  <c r="H248" l="1"/>
  <c r="I248" s="1"/>
  <c r="E249"/>
  <c r="B249"/>
  <c r="C249"/>
  <c r="D249" l="1"/>
  <c r="F249" s="1"/>
  <c r="G249" s="1"/>
  <c r="A250"/>
  <c r="C250" l="1"/>
  <c r="E250"/>
  <c r="B250"/>
  <c r="H249"/>
  <c r="I249" s="1"/>
  <c r="D250" l="1"/>
  <c r="F250" s="1"/>
  <c r="G250" s="1"/>
  <c r="A251"/>
  <c r="C251" l="1"/>
  <c r="E251"/>
  <c r="H250"/>
  <c r="I250" s="1"/>
  <c r="B251"/>
  <c r="D251" l="1"/>
  <c r="F251" s="1"/>
  <c r="G251" s="1"/>
  <c r="A252"/>
  <c r="C252" l="1"/>
  <c r="E252"/>
  <c r="H251"/>
  <c r="I251" s="1"/>
  <c r="B252"/>
  <c r="A253" l="1"/>
  <c r="D252"/>
  <c r="F252" s="1"/>
  <c r="G252" s="1"/>
  <c r="E253" l="1"/>
  <c r="B253"/>
  <c r="C253"/>
  <c r="H252"/>
  <c r="I252" s="1"/>
  <c r="D253" l="1"/>
  <c r="F253" s="1"/>
  <c r="G253" s="1"/>
  <c r="A254"/>
  <c r="E254" l="1"/>
  <c r="H253"/>
  <c r="I253" s="1"/>
  <c r="C254"/>
  <c r="B254"/>
  <c r="A255" l="1"/>
  <c r="D254"/>
  <c r="F254" s="1"/>
  <c r="G254" s="1"/>
  <c r="E255" l="1"/>
  <c r="B255"/>
  <c r="C255"/>
  <c r="H254"/>
  <c r="I254" s="1"/>
  <c r="D255" l="1"/>
  <c r="F255" s="1"/>
  <c r="G255" s="1"/>
  <c r="A256"/>
  <c r="E256" l="1"/>
  <c r="B256"/>
  <c r="C256"/>
  <c r="H255"/>
  <c r="I255" s="1"/>
  <c r="D256" l="1"/>
  <c r="F256" s="1"/>
  <c r="G256" s="1"/>
  <c r="A257"/>
  <c r="B257" l="1"/>
  <c r="C257"/>
  <c r="E257"/>
  <c r="H256"/>
  <c r="I256" s="1"/>
  <c r="A258" l="1"/>
  <c r="D257"/>
  <c r="F257" s="1"/>
  <c r="G257" s="1"/>
  <c r="B258" l="1"/>
  <c r="C258"/>
  <c r="E258"/>
  <c r="H257"/>
  <c r="I257" s="1"/>
  <c r="A259" l="1"/>
  <c r="D258"/>
  <c r="F258" s="1"/>
  <c r="G258" s="1"/>
  <c r="H258" l="1"/>
  <c r="I258" s="1"/>
  <c r="E259"/>
  <c r="C259"/>
  <c r="B259"/>
  <c r="D259" l="1"/>
  <c r="F259" s="1"/>
  <c r="G259" s="1"/>
  <c r="A260"/>
  <c r="B260" l="1"/>
  <c r="C260"/>
  <c r="E260"/>
  <c r="H259"/>
  <c r="I259" s="1"/>
  <c r="D260" l="1"/>
  <c r="F260" s="1"/>
  <c r="G260" s="1"/>
  <c r="A261"/>
  <c r="B261" l="1"/>
  <c r="E261"/>
  <c r="C261"/>
  <c r="H260"/>
  <c r="I260" s="1"/>
  <c r="D261" l="1"/>
  <c r="F261" s="1"/>
  <c r="G261" s="1"/>
  <c r="A262"/>
  <c r="H261" l="1"/>
  <c r="I261" s="1"/>
  <c r="C262"/>
  <c r="E262"/>
  <c r="B262"/>
  <c r="A263" l="1"/>
  <c r="D262"/>
  <c r="F262" s="1"/>
  <c r="G262" s="1"/>
  <c r="E263" l="1"/>
  <c r="H262"/>
  <c r="I262" s="1"/>
  <c r="C263"/>
  <c r="B263"/>
  <c r="D263" l="1"/>
  <c r="F263" s="1"/>
  <c r="G263" s="1"/>
  <c r="A264"/>
  <c r="E264" l="1"/>
  <c r="B264"/>
  <c r="C264"/>
  <c r="H263"/>
  <c r="I263" s="1"/>
  <c r="A265" l="1"/>
  <c r="D264"/>
  <c r="F264" s="1"/>
  <c r="G264" s="1"/>
  <c r="B265" l="1"/>
  <c r="H264"/>
  <c r="I264" s="1"/>
  <c r="C265"/>
  <c r="E265"/>
  <c r="D265" l="1"/>
  <c r="F265" s="1"/>
  <c r="G265" s="1"/>
  <c r="A266"/>
  <c r="B266" l="1"/>
  <c r="C266"/>
  <c r="H265"/>
  <c r="I265" s="1"/>
  <c r="E266"/>
  <c r="A267" l="1"/>
  <c r="D266"/>
  <c r="F266" s="1"/>
  <c r="G266" s="1"/>
  <c r="H266" l="1"/>
  <c r="I266" s="1"/>
  <c r="E267"/>
  <c r="C267"/>
  <c r="B267"/>
  <c r="A268" l="1"/>
  <c r="D267"/>
  <c r="F267" s="1"/>
  <c r="G267" s="1"/>
  <c r="C268" l="1"/>
  <c r="B268"/>
  <c r="E268"/>
  <c r="H267"/>
  <c r="I267" s="1"/>
  <c r="D268" l="1"/>
  <c r="F268" s="1"/>
  <c r="G268" s="1"/>
  <c r="A269"/>
  <c r="B269" l="1"/>
  <c r="E269"/>
  <c r="H268"/>
  <c r="I268" s="1"/>
  <c r="C269"/>
  <c r="D269" l="1"/>
  <c r="F269" s="1"/>
  <c r="G269" s="1"/>
  <c r="A270"/>
  <c r="B270" l="1"/>
  <c r="E270"/>
  <c r="C270"/>
  <c r="H269"/>
  <c r="I269" s="1"/>
  <c r="D270" l="1"/>
  <c r="F270" s="1"/>
  <c r="G270" s="1"/>
  <c r="A271"/>
  <c r="E271" l="1"/>
  <c r="C271"/>
  <c r="B271"/>
  <c r="H270"/>
  <c r="I270" s="1"/>
  <c r="D271" l="1"/>
  <c r="F271" s="1"/>
  <c r="G271" s="1"/>
  <c r="A272"/>
  <c r="C272" l="1"/>
  <c r="E272"/>
  <c r="B272"/>
  <c r="H271"/>
  <c r="I271" s="1"/>
  <c r="A273" l="1"/>
  <c r="D272"/>
  <c r="F272" s="1"/>
  <c r="G272" s="1"/>
  <c r="H272" l="1"/>
  <c r="I272" s="1"/>
  <c r="B273"/>
  <c r="E273"/>
  <c r="C273"/>
  <c r="D273" l="1"/>
  <c r="F273" s="1"/>
  <c r="G273" s="1"/>
  <c r="A274"/>
  <c r="B274" l="1"/>
  <c r="E274"/>
  <c r="H273"/>
  <c r="I273" s="1"/>
  <c r="C274"/>
  <c r="A275" l="1"/>
  <c r="D274"/>
  <c r="F274" s="1"/>
  <c r="G274" s="1"/>
  <c r="E275" l="1"/>
  <c r="C275"/>
  <c r="H274"/>
  <c r="I274" s="1"/>
  <c r="B275"/>
  <c r="A276" l="1"/>
  <c r="D275"/>
  <c r="F275" s="1"/>
  <c r="G275" s="1"/>
  <c r="E276" l="1"/>
  <c r="H275"/>
  <c r="I275" s="1"/>
  <c r="B276"/>
  <c r="C276"/>
  <c r="D276" l="1"/>
  <c r="F276" s="1"/>
  <c r="G276" s="1"/>
  <c r="A277"/>
  <c r="H276" l="1"/>
  <c r="I276" s="1"/>
  <c r="C277"/>
  <c r="E277"/>
  <c r="B277"/>
  <c r="A278" l="1"/>
  <c r="D277"/>
  <c r="F277" s="1"/>
  <c r="G277" s="1"/>
  <c r="C278" l="1"/>
  <c r="H277"/>
  <c r="I277" s="1"/>
  <c r="B278"/>
  <c r="E278"/>
  <c r="D278" l="1"/>
  <c r="F278" s="1"/>
  <c r="G278" s="1"/>
  <c r="A279"/>
  <c r="B279" l="1"/>
  <c r="H278"/>
  <c r="I278" s="1"/>
  <c r="C279"/>
  <c r="E279"/>
  <c r="A280" l="1"/>
  <c r="D279"/>
  <c r="F279" s="1"/>
  <c r="G279" s="1"/>
  <c r="B280" l="1"/>
  <c r="E280"/>
  <c r="H279"/>
  <c r="I279" s="1"/>
  <c r="C280"/>
  <c r="D280" l="1"/>
  <c r="F280" s="1"/>
  <c r="G280" s="1"/>
  <c r="A281"/>
  <c r="C281" l="1"/>
  <c r="H280"/>
  <c r="I280" s="1"/>
  <c r="B281"/>
  <c r="E281"/>
  <c r="D281" l="1"/>
  <c r="F281" s="1"/>
  <c r="G281" s="1"/>
  <c r="A282"/>
  <c r="B282" l="1"/>
  <c r="E282"/>
  <c r="H281"/>
  <c r="I281" s="1"/>
  <c r="C282"/>
  <c r="A283" l="1"/>
  <c r="D282"/>
  <c r="F282" s="1"/>
  <c r="G282" s="1"/>
  <c r="H282" l="1"/>
  <c r="I282" s="1"/>
  <c r="B283"/>
  <c r="E283"/>
  <c r="C283"/>
  <c r="A284" l="1"/>
  <c r="D283"/>
  <c r="F283" s="1"/>
  <c r="G283" s="1"/>
  <c r="C284" l="1"/>
  <c r="B284"/>
  <c r="E284"/>
  <c r="H283"/>
  <c r="I283" s="1"/>
  <c r="A285" l="1"/>
  <c r="D284"/>
  <c r="F284" s="1"/>
  <c r="G284" s="1"/>
  <c r="E285" l="1"/>
  <c r="B285"/>
  <c r="C285"/>
  <c r="H284"/>
  <c r="I284" s="1"/>
  <c r="D285" l="1"/>
  <c r="F285" s="1"/>
  <c r="G285" s="1"/>
  <c r="A286"/>
  <c r="H285" l="1"/>
  <c r="I285" s="1"/>
  <c r="B286"/>
  <c r="C286"/>
  <c r="E286"/>
  <c r="D286" l="1"/>
  <c r="F286" s="1"/>
  <c r="G286" s="1"/>
  <c r="A287"/>
  <c r="B287" l="1"/>
  <c r="E287"/>
  <c r="C287"/>
  <c r="H286"/>
  <c r="I286" s="1"/>
  <c r="A288" l="1"/>
  <c r="D287"/>
  <c r="F287" s="1"/>
  <c r="G287" s="1"/>
  <c r="B288" l="1"/>
  <c r="E288"/>
  <c r="H287"/>
  <c r="I287" s="1"/>
  <c r="C288"/>
  <c r="D288" l="1"/>
  <c r="F288" s="1"/>
  <c r="G288" s="1"/>
  <c r="A289"/>
  <c r="C289" l="1"/>
  <c r="H288"/>
  <c r="I288" s="1"/>
  <c r="B289"/>
  <c r="E289"/>
  <c r="D289" l="1"/>
  <c r="F289" s="1"/>
  <c r="G289" s="1"/>
  <c r="A290"/>
  <c r="B290" l="1"/>
  <c r="H289"/>
  <c r="I289" s="1"/>
  <c r="E290"/>
  <c r="C290"/>
  <c r="A291" l="1"/>
  <c r="D290"/>
  <c r="F290" s="1"/>
  <c r="G290" s="1"/>
  <c r="C291" l="1"/>
  <c r="H290"/>
  <c r="I290" s="1"/>
  <c r="E291"/>
  <c r="B291"/>
  <c r="A292" l="1"/>
  <c r="D291"/>
  <c r="F291" s="1"/>
  <c r="G291" s="1"/>
  <c r="E292" l="1"/>
  <c r="H291"/>
  <c r="I291" s="1"/>
  <c r="C292"/>
  <c r="B292"/>
  <c r="A293" l="1"/>
  <c r="D292"/>
  <c r="F292" s="1"/>
  <c r="G292" s="1"/>
  <c r="C293" l="1"/>
  <c r="H292"/>
  <c r="I292" s="1"/>
  <c r="E293"/>
  <c r="B293"/>
  <c r="D293" l="1"/>
  <c r="F293" s="1"/>
  <c r="G293" s="1"/>
  <c r="A294"/>
  <c r="B294" l="1"/>
  <c r="C294"/>
  <c r="H293"/>
  <c r="I293" s="1"/>
  <c r="E294"/>
  <c r="A295" l="1"/>
  <c r="D294"/>
  <c r="F294" s="1"/>
  <c r="G294" s="1"/>
  <c r="H294" l="1"/>
  <c r="I294" s="1"/>
  <c r="E295"/>
  <c r="C295"/>
  <c r="B295"/>
  <c r="A296" l="1"/>
  <c r="D295"/>
  <c r="F295" s="1"/>
  <c r="G295" s="1"/>
  <c r="C296" l="1"/>
  <c r="H295"/>
  <c r="I295" s="1"/>
  <c r="B296"/>
  <c r="E296"/>
  <c r="A297" l="1"/>
  <c r="D296"/>
  <c r="F296" s="1"/>
  <c r="G296" s="1"/>
  <c r="E297" l="1"/>
  <c r="C297"/>
  <c r="B297"/>
  <c r="H296"/>
  <c r="I296" s="1"/>
  <c r="D297" l="1"/>
  <c r="F297" s="1"/>
  <c r="G297" s="1"/>
  <c r="A298"/>
  <c r="B298" l="1"/>
  <c r="C298"/>
  <c r="E298"/>
  <c r="H297"/>
  <c r="I297" s="1"/>
  <c r="A299" l="1"/>
  <c r="D298"/>
  <c r="F298" s="1"/>
  <c r="G298" s="1"/>
  <c r="C299" l="1"/>
  <c r="B299"/>
  <c r="E299"/>
  <c r="H298"/>
  <c r="I298" s="1"/>
  <c r="D299" l="1"/>
  <c r="F299" s="1"/>
  <c r="G299" s="1"/>
  <c r="A300"/>
  <c r="C300" l="1"/>
  <c r="H299"/>
  <c r="I299" s="1"/>
  <c r="E300"/>
  <c r="B300"/>
  <c r="A301" l="1"/>
  <c r="D300"/>
  <c r="F300" s="1"/>
  <c r="G300" s="1"/>
  <c r="H300" l="1"/>
  <c r="I300" s="1"/>
  <c r="B301"/>
  <c r="E301"/>
  <c r="C301"/>
  <c r="A302" l="1"/>
  <c r="D301"/>
  <c r="F301" s="1"/>
  <c r="G301" s="1"/>
  <c r="H301" l="1"/>
  <c r="I301" s="1"/>
  <c r="E302"/>
  <c r="C302"/>
  <c r="B302"/>
  <c r="D302" l="1"/>
  <c r="F302" s="1"/>
  <c r="G302" s="1"/>
  <c r="A303"/>
  <c r="H302" l="1"/>
  <c r="I302" s="1"/>
  <c r="C303"/>
  <c r="E303"/>
  <c r="B303"/>
  <c r="D303" l="1"/>
  <c r="F303" s="1"/>
  <c r="G303" s="1"/>
  <c r="A304"/>
  <c r="B304" l="1"/>
  <c r="C304"/>
  <c r="E304"/>
  <c r="H303"/>
  <c r="I303" s="1"/>
  <c r="A305" l="1"/>
  <c r="D304"/>
  <c r="F304" s="1"/>
  <c r="G304" s="1"/>
  <c r="E305" l="1"/>
  <c r="C305"/>
  <c r="H304"/>
  <c r="I304" s="1"/>
  <c r="B305"/>
  <c r="D305" l="1"/>
  <c r="F305" s="1"/>
  <c r="G305" s="1"/>
  <c r="A306"/>
  <c r="E306" l="1"/>
  <c r="B306"/>
  <c r="H305"/>
  <c r="I305" s="1"/>
  <c r="C306"/>
  <c r="D306" l="1"/>
  <c r="F306" s="1"/>
  <c r="G306" s="1"/>
  <c r="A307"/>
  <c r="E307" l="1"/>
  <c r="C307"/>
  <c r="B307"/>
  <c r="H306"/>
  <c r="I306" s="1"/>
  <c r="D307" l="1"/>
  <c r="F307" s="1"/>
  <c r="G307" s="1"/>
  <c r="A308"/>
  <c r="C308" l="1"/>
  <c r="B308"/>
  <c r="E308"/>
  <c r="H307"/>
  <c r="I307" s="1"/>
  <c r="A309" l="1"/>
  <c r="D308"/>
  <c r="F308" s="1"/>
  <c r="G308" s="1"/>
  <c r="E309" l="1"/>
  <c r="H308"/>
  <c r="I308" s="1"/>
  <c r="B309"/>
  <c r="C309"/>
  <c r="D309" l="1"/>
  <c r="F309" s="1"/>
  <c r="G309" s="1"/>
  <c r="A310"/>
  <c r="C310" l="1"/>
  <c r="B310"/>
  <c r="E310"/>
  <c r="H309"/>
  <c r="I309" s="1"/>
  <c r="D310" l="1"/>
  <c r="F310" s="1"/>
  <c r="G310" s="1"/>
  <c r="A311"/>
  <c r="B311" l="1"/>
  <c r="H310"/>
  <c r="I310" s="1"/>
  <c r="E311"/>
  <c r="C311"/>
  <c r="D311" l="1"/>
  <c r="F311" s="1"/>
  <c r="G311" s="1"/>
  <c r="A312"/>
  <c r="H311" l="1"/>
  <c r="I311" s="1"/>
  <c r="C312"/>
  <c r="E312"/>
  <c r="B312"/>
  <c r="A313" l="1"/>
  <c r="D312"/>
  <c r="F312" s="1"/>
  <c r="G312" s="1"/>
  <c r="C313" l="1"/>
  <c r="B313"/>
  <c r="E313"/>
  <c r="H312"/>
  <c r="I312" s="1"/>
  <c r="A314" l="1"/>
  <c r="D313"/>
  <c r="F313" s="1"/>
  <c r="G313" s="1"/>
  <c r="E314" l="1"/>
  <c r="C314"/>
  <c r="B314"/>
  <c r="H313"/>
  <c r="I313" s="1"/>
  <c r="D314" l="1"/>
  <c r="F314" s="1"/>
  <c r="G314" s="1"/>
  <c r="A315"/>
  <c r="B315" l="1"/>
  <c r="C315"/>
  <c r="E315"/>
  <c r="H314"/>
  <c r="I314" s="1"/>
  <c r="D315" l="1"/>
  <c r="F315" s="1"/>
  <c r="G315" s="1"/>
  <c r="A316"/>
  <c r="H315" l="1"/>
  <c r="I315" s="1"/>
  <c r="B316"/>
  <c r="E316"/>
  <c r="C316"/>
  <c r="A317" l="1"/>
  <c r="D316"/>
  <c r="F316" s="1"/>
  <c r="G316" s="1"/>
  <c r="H316" l="1"/>
  <c r="I316" s="1"/>
  <c r="C317"/>
  <c r="E317"/>
  <c r="B317"/>
  <c r="A318" l="1"/>
  <c r="D317"/>
  <c r="F317" s="1"/>
  <c r="G317" s="1"/>
  <c r="C318" l="1"/>
  <c r="H317"/>
  <c r="I317" s="1"/>
  <c r="E318"/>
  <c r="B318"/>
  <c r="A319" l="1"/>
  <c r="D318"/>
  <c r="F318" s="1"/>
  <c r="G318" s="1"/>
  <c r="E319" l="1"/>
  <c r="B319"/>
  <c r="C319"/>
  <c r="H318"/>
  <c r="I318" s="1"/>
  <c r="D319" l="1"/>
  <c r="F319" s="1"/>
  <c r="G319" s="1"/>
  <c r="A320"/>
  <c r="B320" l="1"/>
  <c r="E320"/>
  <c r="H319"/>
  <c r="I319" s="1"/>
  <c r="C320"/>
  <c r="D320" l="1"/>
  <c r="F320" s="1"/>
  <c r="G320" s="1"/>
  <c r="A321"/>
  <c r="E321" l="1"/>
  <c r="H320"/>
  <c r="I320" s="1"/>
  <c r="B321"/>
  <c r="C321"/>
  <c r="D321" l="1"/>
  <c r="F321" s="1"/>
  <c r="G321" s="1"/>
  <c r="A322"/>
  <c r="C322" l="1"/>
  <c r="E322"/>
  <c r="B322"/>
  <c r="H321"/>
  <c r="I321" s="1"/>
  <c r="D322" l="1"/>
  <c r="F322" s="1"/>
  <c r="G322" s="1"/>
  <c r="A323"/>
  <c r="E323" l="1"/>
  <c r="C323"/>
  <c r="H322"/>
  <c r="I322" s="1"/>
  <c r="B323"/>
  <c r="D323" l="1"/>
  <c r="F323" s="1"/>
  <c r="G323" s="1"/>
  <c r="A324"/>
  <c r="B324" l="1"/>
  <c r="H323"/>
  <c r="I323" s="1"/>
  <c r="E324"/>
  <c r="C324"/>
  <c r="A325" l="1"/>
  <c r="D324"/>
  <c r="F324" s="1"/>
  <c r="G324" s="1"/>
  <c r="C325" l="1"/>
  <c r="B325"/>
  <c r="E325"/>
  <c r="H324"/>
  <c r="I324" s="1"/>
  <c r="D325" l="1"/>
  <c r="F325" s="1"/>
  <c r="G325" s="1"/>
  <c r="A326"/>
  <c r="B326" l="1"/>
  <c r="H325"/>
  <c r="I325" s="1"/>
  <c r="C326"/>
  <c r="E326"/>
  <c r="D326" l="1"/>
  <c r="F326" s="1"/>
  <c r="G326" s="1"/>
  <c r="A327"/>
  <c r="B327" l="1"/>
  <c r="C327"/>
  <c r="H326"/>
  <c r="I326" s="1"/>
  <c r="E327"/>
  <c r="A328" l="1"/>
  <c r="D327"/>
  <c r="F327" s="1"/>
  <c r="G327" s="1"/>
  <c r="C328" l="1"/>
  <c r="B328"/>
  <c r="E328"/>
  <c r="H327"/>
  <c r="I327" s="1"/>
  <c r="A329" l="1"/>
  <c r="D328"/>
  <c r="F328" s="1"/>
  <c r="G328" s="1"/>
  <c r="C329" l="1"/>
  <c r="H328"/>
  <c r="I328" s="1"/>
  <c r="E329"/>
  <c r="B329"/>
  <c r="D329" l="1"/>
  <c r="F329" s="1"/>
  <c r="G329" s="1"/>
  <c r="A330"/>
  <c r="E330" l="1"/>
  <c r="B330"/>
  <c r="H329"/>
  <c r="I329" s="1"/>
  <c r="C330"/>
  <c r="D330" l="1"/>
  <c r="F330" s="1"/>
  <c r="G330" s="1"/>
  <c r="A331"/>
  <c r="C331" l="1"/>
  <c r="B331"/>
  <c r="H330"/>
  <c r="I330" s="1"/>
  <c r="E331"/>
  <c r="D331" l="1"/>
  <c r="F331" s="1"/>
  <c r="G331" s="1"/>
  <c r="A332"/>
  <c r="C332" l="1"/>
  <c r="E332"/>
  <c r="H331"/>
  <c r="I331" s="1"/>
  <c r="B332"/>
  <c r="A333" l="1"/>
  <c r="D332"/>
  <c r="F332" s="1"/>
  <c r="G332" s="1"/>
  <c r="E333" l="1"/>
  <c r="C333"/>
  <c r="H332"/>
  <c r="I332" s="1"/>
  <c r="B333"/>
  <c r="A334" l="1"/>
  <c r="D333"/>
  <c r="F333" s="1"/>
  <c r="G333" s="1"/>
  <c r="C334" l="1"/>
  <c r="E334"/>
  <c r="B334"/>
  <c r="H333"/>
  <c r="I333" s="1"/>
  <c r="D334" l="1"/>
  <c r="F334" s="1"/>
  <c r="G334" s="1"/>
  <c r="A335"/>
  <c r="B335" l="1"/>
  <c r="E335"/>
  <c r="H334"/>
  <c r="I334" s="1"/>
  <c r="C335"/>
  <c r="A336" l="1"/>
  <c r="D335"/>
  <c r="F335" s="1"/>
  <c r="G335" s="1"/>
  <c r="B336" l="1"/>
  <c r="C336"/>
  <c r="E336"/>
  <c r="H335"/>
  <c r="I335" s="1"/>
  <c r="D336" l="1"/>
  <c r="F336" s="1"/>
  <c r="G336" s="1"/>
  <c r="A337"/>
  <c r="B337" l="1"/>
  <c r="E337"/>
  <c r="H336"/>
  <c r="I336" s="1"/>
  <c r="C337"/>
  <c r="A338" l="1"/>
  <c r="D337"/>
  <c r="F337" s="1"/>
  <c r="G337" s="1"/>
  <c r="H337" l="1"/>
  <c r="I337" s="1"/>
  <c r="E338"/>
  <c r="C338"/>
  <c r="B338"/>
  <c r="A339" l="1"/>
  <c r="D338"/>
  <c r="F338" s="1"/>
  <c r="G338" s="1"/>
  <c r="E339" l="1"/>
  <c r="H338"/>
  <c r="I338" s="1"/>
  <c r="B339"/>
  <c r="C339"/>
  <c r="D339" l="1"/>
  <c r="F339" s="1"/>
  <c r="G339" s="1"/>
  <c r="A340"/>
  <c r="H339" l="1"/>
  <c r="I339" s="1"/>
  <c r="B340"/>
  <c r="C340"/>
  <c r="E340"/>
  <c r="A341" l="1"/>
  <c r="D340"/>
  <c r="F340" s="1"/>
  <c r="G340" s="1"/>
  <c r="H340" l="1"/>
  <c r="I340" s="1"/>
  <c r="C341"/>
  <c r="E341"/>
  <c r="B341"/>
  <c r="D341" l="1"/>
  <c r="F341" s="1"/>
  <c r="G341" s="1"/>
  <c r="A342"/>
  <c r="C342" l="1"/>
  <c r="E342"/>
  <c r="B342"/>
  <c r="H341"/>
  <c r="I341" s="1"/>
  <c r="D342" l="1"/>
  <c r="F342" s="1"/>
  <c r="G342" s="1"/>
  <c r="A343"/>
  <c r="C343" l="1"/>
  <c r="H342"/>
  <c r="I342" s="1"/>
  <c r="B343"/>
  <c r="E343"/>
  <c r="A344" l="1"/>
  <c r="D343"/>
  <c r="F343" s="1"/>
  <c r="G343" s="1"/>
  <c r="H343" l="1"/>
  <c r="I343" s="1"/>
  <c r="C344"/>
  <c r="E344"/>
  <c r="B344"/>
  <c r="A345" l="1"/>
  <c r="D344"/>
  <c r="F344" s="1"/>
  <c r="G344" s="1"/>
  <c r="H344" l="1"/>
  <c r="I344" s="1"/>
  <c r="C345"/>
  <c r="E345"/>
  <c r="B345"/>
  <c r="A346" l="1"/>
  <c r="D345"/>
  <c r="F345" s="1"/>
  <c r="G345" s="1"/>
  <c r="B346" l="1"/>
  <c r="E346"/>
  <c r="C346"/>
  <c r="H345"/>
  <c r="I345" s="1"/>
  <c r="D346" l="1"/>
  <c r="F346" s="1"/>
  <c r="G346" s="1"/>
  <c r="A347"/>
  <c r="C347" l="1"/>
  <c r="H346"/>
  <c r="I346" s="1"/>
  <c r="B347"/>
  <c r="E347"/>
  <c r="D347" l="1"/>
  <c r="F347" s="1"/>
  <c r="G347" s="1"/>
  <c r="A348"/>
  <c r="H347" l="1"/>
  <c r="I347" s="1"/>
  <c r="C348"/>
  <c r="E348"/>
  <c r="B348"/>
  <c r="A349" l="1"/>
  <c r="D348"/>
  <c r="F348" s="1"/>
  <c r="G348" s="1"/>
  <c r="B349" l="1"/>
  <c r="E349"/>
  <c r="C349"/>
  <c r="H348"/>
  <c r="I348" s="1"/>
  <c r="A350" l="1"/>
  <c r="D349"/>
  <c r="F349" s="1"/>
  <c r="G349" s="1"/>
  <c r="H349" l="1"/>
  <c r="I349" s="1"/>
  <c r="B350"/>
  <c r="E350"/>
  <c r="C350"/>
  <c r="D350" l="1"/>
  <c r="F350" s="1"/>
  <c r="G350" s="1"/>
  <c r="A351"/>
  <c r="H350" l="1"/>
  <c r="I350" s="1"/>
  <c r="E351"/>
  <c r="B351"/>
  <c r="C351"/>
  <c r="A352" l="1"/>
  <c r="D351"/>
  <c r="F351" s="1"/>
  <c r="G351" s="1"/>
  <c r="H351" l="1"/>
  <c r="I351" s="1"/>
  <c r="B352"/>
  <c r="E352"/>
  <c r="C352"/>
  <c r="A353" l="1"/>
  <c r="D352"/>
  <c r="F352" s="1"/>
  <c r="G352" s="1"/>
  <c r="H352" l="1"/>
  <c r="I352" s="1"/>
  <c r="B353"/>
  <c r="E353"/>
  <c r="C353"/>
  <c r="A354" l="1"/>
  <c r="D353"/>
  <c r="F353" s="1"/>
  <c r="G353" s="1"/>
  <c r="C354" l="1"/>
  <c r="E354"/>
  <c r="H353"/>
  <c r="I353" s="1"/>
  <c r="B354"/>
  <c r="D354" l="1"/>
  <c r="F354" s="1"/>
  <c r="G354" s="1"/>
  <c r="A355"/>
  <c r="E355" l="1"/>
  <c r="C355"/>
  <c r="B355"/>
  <c r="H354"/>
  <c r="I354" s="1"/>
  <c r="D355" l="1"/>
  <c r="F355" s="1"/>
  <c r="G355" s="1"/>
  <c r="A356"/>
  <c r="B356" l="1"/>
  <c r="E356"/>
  <c r="C356"/>
  <c r="H355"/>
  <c r="I355" s="1"/>
  <c r="D356" l="1"/>
  <c r="F356" s="1"/>
  <c r="G356" s="1"/>
  <c r="A357"/>
  <c r="H356" l="1"/>
  <c r="I356" s="1"/>
  <c r="B357"/>
  <c r="C357"/>
  <c r="E357"/>
  <c r="A358" l="1"/>
  <c r="D357"/>
  <c r="F357" s="1"/>
  <c r="G357" s="1"/>
  <c r="C358" l="1"/>
  <c r="E358"/>
  <c r="B358"/>
  <c r="H357"/>
  <c r="I357" s="1"/>
  <c r="D358" l="1"/>
  <c r="F358" s="1"/>
  <c r="G358" s="1"/>
  <c r="A359"/>
  <c r="E359" l="1"/>
  <c r="B359"/>
  <c r="C359"/>
  <c r="H358"/>
  <c r="I358" s="1"/>
  <c r="A360" l="1"/>
  <c r="D359"/>
  <c r="F359" s="1"/>
  <c r="G359" s="1"/>
  <c r="H359" l="1"/>
  <c r="I359" s="1"/>
  <c r="E360"/>
  <c r="C360"/>
  <c r="B360"/>
  <c r="A361" l="1"/>
  <c r="D360"/>
  <c r="F360" s="1"/>
  <c r="G360" s="1"/>
  <c r="E361" l="1"/>
  <c r="B361"/>
  <c r="C361"/>
  <c r="H360"/>
  <c r="I360" s="1"/>
  <c r="D361" l="1"/>
  <c r="F361" s="1"/>
  <c r="G361" s="1"/>
  <c r="A362"/>
  <c r="E362" l="1"/>
  <c r="B362"/>
  <c r="H361"/>
  <c r="I361" s="1"/>
  <c r="C362"/>
  <c r="A363" l="1"/>
  <c r="D362"/>
  <c r="F362" s="1"/>
  <c r="G362" s="1"/>
  <c r="E363" l="1"/>
  <c r="B363"/>
  <c r="C363"/>
  <c r="H362"/>
  <c r="I362" s="1"/>
  <c r="D363" l="1"/>
  <c r="F363" s="1"/>
  <c r="G363" s="1"/>
  <c r="A364"/>
  <c r="E364" l="1"/>
  <c r="C364"/>
  <c r="B364"/>
  <c r="H363"/>
  <c r="I363" s="1"/>
  <c r="D364" l="1"/>
  <c r="F364" s="1"/>
  <c r="G364" s="1"/>
  <c r="A365"/>
  <c r="E365" l="1"/>
  <c r="B365"/>
  <c r="H364"/>
  <c r="I364" s="1"/>
  <c r="C365"/>
  <c r="D365" l="1"/>
  <c r="F365" s="1"/>
  <c r="G365" s="1"/>
  <c r="A366"/>
  <c r="B366" l="1"/>
  <c r="E366"/>
  <c r="C366"/>
  <c r="H365"/>
  <c r="I365" s="1"/>
  <c r="D366" l="1"/>
  <c r="F366" s="1"/>
  <c r="G366" s="1"/>
  <c r="A367"/>
  <c r="B367" l="1"/>
  <c r="E367"/>
  <c r="C367"/>
  <c r="H366"/>
  <c r="I366" s="1"/>
  <c r="A368" l="1"/>
  <c r="D367"/>
  <c r="F367" s="1"/>
  <c r="G367" s="1"/>
  <c r="E368" l="1"/>
  <c r="B368"/>
  <c r="C368"/>
  <c r="H367"/>
  <c r="I367" s="1"/>
  <c r="A369" l="1"/>
  <c r="D368"/>
  <c r="F368" s="1"/>
  <c r="G368" s="1"/>
  <c r="C369" l="1"/>
  <c r="H368"/>
  <c r="I368" s="1"/>
  <c r="B369"/>
  <c r="E369"/>
  <c r="D369" l="1"/>
  <c r="F369" s="1"/>
  <c r="G369" s="1"/>
  <c r="A370"/>
  <c r="C370" l="1"/>
  <c r="H369"/>
  <c r="I369" s="1"/>
  <c r="E370"/>
  <c r="B370"/>
  <c r="D370" l="1"/>
  <c r="F370" s="1"/>
  <c r="G370" s="1"/>
  <c r="A371"/>
  <c r="C371" l="1"/>
  <c r="B371"/>
  <c r="E371"/>
  <c r="H370"/>
  <c r="I370" s="1"/>
  <c r="D371" l="1"/>
  <c r="F371" s="1"/>
  <c r="G371" s="1"/>
  <c r="A372"/>
  <c r="C372" l="1"/>
  <c r="H371"/>
  <c r="I371" s="1"/>
  <c r="E372"/>
  <c r="B372"/>
  <c r="A373" l="1"/>
  <c r="D372"/>
  <c r="F372" s="1"/>
  <c r="G372" s="1"/>
  <c r="E373" l="1"/>
  <c r="B373"/>
  <c r="C373"/>
  <c r="H372"/>
  <c r="I372" s="1"/>
  <c r="A374" l="1"/>
  <c r="D373"/>
  <c r="F373" s="1"/>
  <c r="G373" s="1"/>
  <c r="H373" l="1"/>
  <c r="I373" s="1"/>
  <c r="B374"/>
  <c r="C374"/>
  <c r="E374"/>
  <c r="A375" l="1"/>
  <c r="D374"/>
  <c r="F374" s="1"/>
  <c r="G374" s="1"/>
  <c r="C375" l="1"/>
  <c r="H374"/>
  <c r="I374" s="1"/>
  <c r="B375"/>
  <c r="E375"/>
  <c r="D375" l="1"/>
  <c r="F375" s="1"/>
  <c r="G375" s="1"/>
  <c r="A376"/>
  <c r="C376" l="1"/>
  <c r="H375"/>
  <c r="I375" s="1"/>
  <c r="E376"/>
  <c r="B376"/>
  <c r="A377" l="1"/>
  <c r="B12" s="1"/>
  <c r="D376"/>
  <c r="F376" s="1"/>
  <c r="G376" s="1"/>
  <c r="C377" l="1"/>
  <c r="B13" s="1"/>
  <c r="B377"/>
  <c r="E377"/>
  <c r="H376"/>
  <c r="I376" s="1"/>
  <c r="D377" l="1"/>
  <c r="F377" s="1"/>
  <c r="G377" s="1"/>
  <c r="H377" s="1"/>
  <c r="I377" s="1"/>
</calcChain>
</file>

<file path=xl/sharedStrings.xml><?xml version="1.0" encoding="utf-8"?>
<sst xmlns="http://schemas.openxmlformats.org/spreadsheetml/2006/main" count="25" uniqueCount="23">
  <si>
    <t>Principal</t>
  </si>
  <si>
    <t>Payments</t>
  </si>
  <si>
    <t>Principal 
Paid</t>
  </si>
  <si>
    <t>Interest 
Paid</t>
  </si>
  <si>
    <t>--</t>
  </si>
  <si>
    <t>Start</t>
  </si>
  <si>
    <t>Remaining
Balance</t>
  </si>
  <si>
    <t>Total 
Payment</t>
  </si>
  <si>
    <t>Payment 
No.</t>
  </si>
  <si>
    <t>Years 
Remaining</t>
  </si>
  <si>
    <t>Interest
Remaining</t>
  </si>
  <si>
    <t>Payment Schedule:</t>
  </si>
  <si>
    <t>Interest Rate</t>
  </si>
  <si>
    <t xml:space="preserve">Extra 
Principal </t>
  </si>
  <si>
    <t>Total Principal 
Paid</t>
  </si>
  <si>
    <t>Extra Principal</t>
  </si>
  <si>
    <t>Total Years</t>
  </si>
  <si>
    <t>Interest Saved</t>
  </si>
  <si>
    <t>MyMoneyDesign.com</t>
  </si>
  <si>
    <t>Mortgage Schedule with Extra Principal Payments</t>
  </si>
  <si>
    <t>Outputs:</t>
  </si>
  <si>
    <t>Inputs:</t>
  </si>
  <si>
    <t>Term (Years)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</si>
</sst>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7">
    <font>
      <sz val="10"/>
      <name val="Arial"/>
    </font>
    <font>
      <sz val="8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u/>
      <sz val="10"/>
      <color theme="10"/>
      <name val="Arial"/>
    </font>
    <font>
      <b/>
      <u/>
      <sz val="24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6" fontId="3" fillId="2" borderId="0" xfId="0" applyNumberFormat="1" applyFont="1" applyFill="1" applyAlignment="1">
      <alignment horizontal="left"/>
    </xf>
    <xf numFmtId="10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8" fontId="3" fillId="2" borderId="0" xfId="0" applyNumberFormat="1" applyFont="1" applyFill="1" applyAlignment="1">
      <alignment horizontal="left"/>
    </xf>
    <xf numFmtId="40" fontId="2" fillId="5" borderId="0" xfId="0" applyNumberFormat="1" applyFont="1" applyFill="1" applyAlignment="1">
      <alignment horizontal="left"/>
    </xf>
    <xf numFmtId="0" fontId="2" fillId="2" borderId="0" xfId="0" applyFont="1" applyFill="1"/>
    <xf numFmtId="2" fontId="3" fillId="2" borderId="0" xfId="0" applyNumberFormat="1" applyFont="1" applyFill="1" applyAlignment="1">
      <alignment horizontal="center"/>
    </xf>
    <xf numFmtId="8" fontId="3" fillId="2" borderId="0" xfId="0" quotePrefix="1" applyNumberFormat="1" applyFont="1" applyFill="1" applyAlignment="1">
      <alignment horizontal="center"/>
    </xf>
    <xf numFmtId="164" fontId="3" fillId="2" borderId="0" xfId="0" quotePrefix="1" applyNumberFormat="1" applyFont="1" applyFill="1" applyAlignment="1">
      <alignment horizontal="center"/>
    </xf>
    <xf numFmtId="8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8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2" fillId="6" borderId="0" xfId="0" applyFont="1" applyFill="1" applyAlignment="1">
      <alignment horizontal="center" wrapText="1"/>
    </xf>
    <xf numFmtId="0" fontId="6" fillId="2" borderId="0" xfId="1" applyFont="1" applyFill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ymoneydesig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2"/>
  <sheetViews>
    <sheetView tabSelected="1" workbookViewId="0">
      <pane ySplit="16" topLeftCell="A17" activePane="bottomLeft" state="frozen"/>
      <selection pane="bottomLeft" activeCell="A17" sqref="A17"/>
    </sheetView>
  </sheetViews>
  <sheetFormatPr defaultRowHeight="15"/>
  <cols>
    <col min="1" max="9" width="18" style="1" customWidth="1"/>
    <col min="10" max="16384" width="9.140625" style="2"/>
  </cols>
  <sheetData>
    <row r="1" spans="1:9" ht="31.5">
      <c r="A1" s="21" t="s">
        <v>18</v>
      </c>
    </row>
    <row r="2" spans="1:9" ht="17.25">
      <c r="A2" s="19" t="s">
        <v>19</v>
      </c>
    </row>
    <row r="4" spans="1:9">
      <c r="A4" s="3" t="s">
        <v>21</v>
      </c>
    </row>
    <row r="5" spans="1:9">
      <c r="A5" s="4" t="s">
        <v>0</v>
      </c>
      <c r="B5" s="5">
        <v>142000</v>
      </c>
    </row>
    <row r="6" spans="1:9">
      <c r="A6" s="4" t="s">
        <v>12</v>
      </c>
      <c r="B6" s="6">
        <v>3.7499999999999999E-2</v>
      </c>
    </row>
    <row r="7" spans="1:9">
      <c r="A7" s="4" t="s">
        <v>22</v>
      </c>
      <c r="B7" s="7">
        <v>20</v>
      </c>
    </row>
    <row r="8" spans="1:9">
      <c r="A8" s="4" t="s">
        <v>1</v>
      </c>
      <c r="B8" s="8">
        <f>-PMT((B6/12), (B7*12),B5)</f>
        <v>841.90140724350806</v>
      </c>
    </row>
    <row r="9" spans="1:9">
      <c r="A9" s="4" t="s">
        <v>15</v>
      </c>
      <c r="B9" s="8">
        <v>325</v>
      </c>
      <c r="C9" s="17"/>
    </row>
    <row r="10" spans="1:9">
      <c r="B10" s="8"/>
    </row>
    <row r="11" spans="1:9">
      <c r="A11" s="3" t="s">
        <v>20</v>
      </c>
      <c r="B11" s="8"/>
    </row>
    <row r="12" spans="1:9">
      <c r="A12" s="4" t="s">
        <v>16</v>
      </c>
      <c r="B12" s="9">
        <f>MAX(A18:A1900)/12</f>
        <v>13</v>
      </c>
    </row>
    <row r="13" spans="1:9">
      <c r="A13" s="4" t="s">
        <v>17</v>
      </c>
      <c r="B13" s="8">
        <f>((B7*B8*12)-B5)-(SUM(C18:C377))</f>
        <v>23105.227047015804</v>
      </c>
    </row>
    <row r="14" spans="1:9">
      <c r="A14" s="2"/>
    </row>
    <row r="15" spans="1:9">
      <c r="A15" s="3" t="s">
        <v>11</v>
      </c>
    </row>
    <row r="16" spans="1:9" s="10" customFormat="1" ht="30">
      <c r="A16" s="20" t="s">
        <v>8</v>
      </c>
      <c r="B16" s="20" t="s">
        <v>7</v>
      </c>
      <c r="C16" s="20" t="s">
        <v>3</v>
      </c>
      <c r="D16" s="20" t="s">
        <v>2</v>
      </c>
      <c r="E16" s="20" t="s">
        <v>13</v>
      </c>
      <c r="F16" s="20" t="s">
        <v>14</v>
      </c>
      <c r="G16" s="20" t="s">
        <v>6</v>
      </c>
      <c r="H16" s="20" t="s">
        <v>9</v>
      </c>
      <c r="I16" s="20" t="s">
        <v>10</v>
      </c>
    </row>
    <row r="17" spans="1:9">
      <c r="A17" s="11" t="s">
        <v>5</v>
      </c>
      <c r="B17" s="12" t="s">
        <v>4</v>
      </c>
      <c r="C17" s="13" t="s">
        <v>4</v>
      </c>
      <c r="D17" s="13"/>
      <c r="E17" s="13"/>
      <c r="F17" s="12" t="s">
        <v>4</v>
      </c>
      <c r="G17" s="14">
        <f>B5</f>
        <v>142000</v>
      </c>
      <c r="H17" s="15">
        <f>(NPER(($B$6/12),-$B$8,G17))/12</f>
        <v>19.999999999999989</v>
      </c>
      <c r="I17" s="16">
        <f>(H17*12*$B$8)-G17</f>
        <v>60056.337738441827</v>
      </c>
    </row>
    <row r="18" spans="1:9">
      <c r="A18" s="11">
        <v>1</v>
      </c>
      <c r="B18" s="17">
        <f>IF(G17&gt;0,IF(G17&gt;$B$8,$B$8,G17),0)</f>
        <v>841.90140724350806</v>
      </c>
      <c r="C18" s="18">
        <f>G17*($B$6/12)</f>
        <v>443.74999999999994</v>
      </c>
      <c r="D18" s="14">
        <f>B18-C18</f>
        <v>398.15140724350812</v>
      </c>
      <c r="E18" s="18">
        <f t="shared" ref="E18:E81" si="0">IF(G17&lt;($B$8+$B$9),0,$B$9)</f>
        <v>325</v>
      </c>
      <c r="F18" s="14">
        <f>D18+E18</f>
        <v>723.15140724350817</v>
      </c>
      <c r="G18" s="14">
        <f>G17-F18</f>
        <v>141276.84859275649</v>
      </c>
      <c r="H18" s="15">
        <f>(NPER(($B$6/12),-$B$8,G18))/12</f>
        <v>19.848836183839637</v>
      </c>
      <c r="I18" s="16">
        <f>(H18*12*$B$8)-G18</f>
        <v>59252.30879108893</v>
      </c>
    </row>
    <row r="19" spans="1:9">
      <c r="A19" s="11">
        <f t="shared" ref="A19:A82" si="1">IF(B18&gt;0.01,A18+1,0)</f>
        <v>2</v>
      </c>
      <c r="B19" s="17">
        <f>IF(G18&gt;0,IF(G18&gt;$B$8,$B$8,G18),0)</f>
        <v>841.90140724350806</v>
      </c>
      <c r="C19" s="18">
        <f>G18*($B$6/12)</f>
        <v>441.49015185236402</v>
      </c>
      <c r="D19" s="14">
        <f>B19-C19</f>
        <v>400.41125539114404</v>
      </c>
      <c r="E19" s="18">
        <f t="shared" si="0"/>
        <v>325</v>
      </c>
      <c r="F19" s="14">
        <f>D19+E19</f>
        <v>725.4112553911441</v>
      </c>
      <c r="G19" s="14">
        <f>G18-F19</f>
        <v>140551.43733736535</v>
      </c>
      <c r="H19" s="15">
        <f>(NPER(($B$6/12),-$B$8,G19))/12</f>
        <v>19.698054707586483</v>
      </c>
      <c r="I19" s="16">
        <f>(H19*12*$B$8)-G19</f>
        <v>58454.402401954692</v>
      </c>
    </row>
    <row r="20" spans="1:9">
      <c r="A20" s="11">
        <f t="shared" si="1"/>
        <v>3</v>
      </c>
      <c r="B20" s="17">
        <f t="shared" ref="B20:B83" si="2">IF(G19&gt;0,IF(G19&gt;$B$8,$B$8,G19),0)</f>
        <v>841.90140724350806</v>
      </c>
      <c r="C20" s="18">
        <f t="shared" ref="C20:C83" si="3">G19*($B$6/12)</f>
        <v>439.22324167926666</v>
      </c>
      <c r="D20" s="14">
        <f t="shared" ref="D20:D83" si="4">B20-C20</f>
        <v>402.6781655642414</v>
      </c>
      <c r="E20" s="18">
        <f t="shared" si="0"/>
        <v>325</v>
      </c>
      <c r="F20" s="14">
        <f t="shared" ref="F20:F83" si="5">D20+E20</f>
        <v>727.67816556424145</v>
      </c>
      <c r="G20" s="14">
        <f t="shared" ref="G20:G83" si="6">G19-F20</f>
        <v>139823.7591718011</v>
      </c>
      <c r="H20" s="15">
        <f t="shared" ref="H20:H83" si="7">(NPER(($B$6/12),-$B$8,G20))/12</f>
        <v>19.547652459904601</v>
      </c>
      <c r="I20" s="16">
        <f t="shared" ref="I20:I83" si="8">(H20*12*$B$8)-G20</f>
        <v>57662.594199807383</v>
      </c>
    </row>
    <row r="21" spans="1:9">
      <c r="A21" s="11">
        <f t="shared" si="1"/>
        <v>4</v>
      </c>
      <c r="B21" s="17">
        <f t="shared" si="2"/>
        <v>841.90140724350806</v>
      </c>
      <c r="C21" s="18">
        <f t="shared" si="3"/>
        <v>436.94924741187839</v>
      </c>
      <c r="D21" s="14">
        <f t="shared" si="4"/>
        <v>404.95215983162967</v>
      </c>
      <c r="E21" s="18">
        <f t="shared" si="0"/>
        <v>325</v>
      </c>
      <c r="F21" s="14">
        <f t="shared" si="5"/>
        <v>729.95215983162961</v>
      </c>
      <c r="G21" s="14">
        <f t="shared" si="6"/>
        <v>139093.80701196947</v>
      </c>
      <c r="H21" s="15">
        <f t="shared" si="7"/>
        <v>19.397626365458958</v>
      </c>
      <c r="I21" s="16">
        <f t="shared" si="8"/>
        <v>56876.860199194576</v>
      </c>
    </row>
    <row r="22" spans="1:9">
      <c r="A22" s="11">
        <f t="shared" si="1"/>
        <v>5</v>
      </c>
      <c r="B22" s="17">
        <f t="shared" si="2"/>
        <v>841.90140724350806</v>
      </c>
      <c r="C22" s="18">
        <f t="shared" si="3"/>
        <v>434.66814691240455</v>
      </c>
      <c r="D22" s="14">
        <f t="shared" si="4"/>
        <v>407.23326033110351</v>
      </c>
      <c r="E22" s="18">
        <f t="shared" si="0"/>
        <v>325</v>
      </c>
      <c r="F22" s="14">
        <f t="shared" si="5"/>
        <v>732.23326033110357</v>
      </c>
      <c r="G22" s="14">
        <f t="shared" si="6"/>
        <v>138361.57375163838</v>
      </c>
      <c r="H22" s="15">
        <f t="shared" si="7"/>
        <v>19.247973384363558</v>
      </c>
      <c r="I22" s="16">
        <f t="shared" si="8"/>
        <v>56097.176794936822</v>
      </c>
    </row>
    <row r="23" spans="1:9">
      <c r="A23" s="11">
        <f t="shared" si="1"/>
        <v>6</v>
      </c>
      <c r="B23" s="17">
        <f t="shared" si="2"/>
        <v>841.90140724350806</v>
      </c>
      <c r="C23" s="18">
        <f t="shared" si="3"/>
        <v>432.37991797386991</v>
      </c>
      <c r="D23" s="14">
        <f t="shared" si="4"/>
        <v>409.52148926963815</v>
      </c>
      <c r="E23" s="18">
        <f t="shared" si="0"/>
        <v>325</v>
      </c>
      <c r="F23" s="14">
        <f t="shared" si="5"/>
        <v>734.5214892696381</v>
      </c>
      <c r="G23" s="14">
        <f t="shared" si="6"/>
        <v>137627.05226236876</v>
      </c>
      <c r="H23" s="15">
        <f t="shared" si="7"/>
        <v>19.098690511640161</v>
      </c>
      <c r="I23" s="16">
        <f t="shared" si="8"/>
        <v>55323.520756728278</v>
      </c>
    </row>
    <row r="24" spans="1:9">
      <c r="A24" s="11">
        <f t="shared" si="1"/>
        <v>7</v>
      </c>
      <c r="B24" s="17">
        <f t="shared" si="2"/>
        <v>841.90140724350806</v>
      </c>
      <c r="C24" s="18">
        <f t="shared" si="3"/>
        <v>430.08453831990232</v>
      </c>
      <c r="D24" s="14">
        <f t="shared" si="4"/>
        <v>411.81686892360574</v>
      </c>
      <c r="E24" s="18">
        <f t="shared" si="0"/>
        <v>325</v>
      </c>
      <c r="F24" s="14">
        <f t="shared" si="5"/>
        <v>736.81686892360574</v>
      </c>
      <c r="G24" s="14">
        <f t="shared" si="6"/>
        <v>136890.23539344515</v>
      </c>
      <c r="H24" s="15">
        <f t="shared" si="7"/>
        <v>18.949774776687253</v>
      </c>
      <c r="I24" s="16">
        <f t="shared" si="8"/>
        <v>54555.869223841233</v>
      </c>
    </row>
    <row r="25" spans="1:9">
      <c r="A25" s="11">
        <f t="shared" si="1"/>
        <v>8</v>
      </c>
      <c r="B25" s="17">
        <f t="shared" si="2"/>
        <v>841.90140724350806</v>
      </c>
      <c r="C25" s="18">
        <f t="shared" si="3"/>
        <v>427.78198560451608</v>
      </c>
      <c r="D25" s="14">
        <f t="shared" si="4"/>
        <v>414.11942163899198</v>
      </c>
      <c r="E25" s="18">
        <f t="shared" si="0"/>
        <v>325</v>
      </c>
      <c r="F25" s="14">
        <f t="shared" si="5"/>
        <v>739.11942163899198</v>
      </c>
      <c r="G25" s="14">
        <f t="shared" si="6"/>
        <v>136151.11597180617</v>
      </c>
      <c r="H25" s="15">
        <f t="shared" si="7"/>
        <v>18.801223242759114</v>
      </c>
      <c r="I25" s="16">
        <f t="shared" si="8"/>
        <v>53794.199699932826</v>
      </c>
    </row>
    <row r="26" spans="1:9">
      <c r="A26" s="11">
        <f t="shared" si="1"/>
        <v>9</v>
      </c>
      <c r="B26" s="17">
        <f t="shared" si="2"/>
        <v>841.90140724350806</v>
      </c>
      <c r="C26" s="18">
        <f t="shared" si="3"/>
        <v>425.47223741189424</v>
      </c>
      <c r="D26" s="14">
        <f t="shared" si="4"/>
        <v>416.42916983161382</v>
      </c>
      <c r="E26" s="18">
        <f t="shared" si="0"/>
        <v>325</v>
      </c>
      <c r="F26" s="14">
        <f t="shared" si="5"/>
        <v>741.42916983161376</v>
      </c>
      <c r="G26" s="14">
        <f t="shared" si="6"/>
        <v>135409.68680197455</v>
      </c>
      <c r="H26" s="15">
        <f t="shared" si="7"/>
        <v>18.653033006454727</v>
      </c>
      <c r="I26" s="16">
        <f t="shared" si="8"/>
        <v>53038.49004795152</v>
      </c>
    </row>
    <row r="27" spans="1:9">
      <c r="A27" s="11">
        <f t="shared" si="1"/>
        <v>10</v>
      </c>
      <c r="B27" s="17">
        <f t="shared" si="2"/>
        <v>841.90140724350806</v>
      </c>
      <c r="C27" s="18">
        <f t="shared" si="3"/>
        <v>423.15527125617041</v>
      </c>
      <c r="D27" s="14">
        <f t="shared" si="4"/>
        <v>418.74613598733765</v>
      </c>
      <c r="E27" s="18">
        <f t="shared" si="0"/>
        <v>325</v>
      </c>
      <c r="F27" s="14">
        <f t="shared" si="5"/>
        <v>743.74613598733765</v>
      </c>
      <c r="G27" s="14">
        <f t="shared" si="6"/>
        <v>134665.9406659872</v>
      </c>
      <c r="H27" s="15">
        <f t="shared" si="7"/>
        <v>18.505201197216277</v>
      </c>
      <c r="I27" s="16">
        <f t="shared" si="8"/>
        <v>52288.718485140387</v>
      </c>
    </row>
    <row r="28" spans="1:9">
      <c r="A28" s="11">
        <f t="shared" si="1"/>
        <v>11</v>
      </c>
      <c r="B28" s="17">
        <f t="shared" si="2"/>
        <v>841.90140724350806</v>
      </c>
      <c r="C28" s="18">
        <f t="shared" si="3"/>
        <v>420.83106458121</v>
      </c>
      <c r="D28" s="14">
        <f t="shared" si="4"/>
        <v>421.07034266229806</v>
      </c>
      <c r="E28" s="18">
        <f t="shared" si="0"/>
        <v>325</v>
      </c>
      <c r="F28" s="14">
        <f t="shared" si="5"/>
        <v>746.07034266229812</v>
      </c>
      <c r="G28" s="14">
        <f t="shared" si="6"/>
        <v>133919.8703233249</v>
      </c>
      <c r="H28" s="15">
        <f t="shared" si="7"/>
        <v>18.357724976837023</v>
      </c>
      <c r="I28" s="16">
        <f t="shared" si="8"/>
        <v>51544.863578135759</v>
      </c>
    </row>
    <row r="29" spans="1:9">
      <c r="A29" s="11">
        <f t="shared" si="1"/>
        <v>12</v>
      </c>
      <c r="B29" s="17">
        <f t="shared" si="2"/>
        <v>841.90140724350806</v>
      </c>
      <c r="C29" s="18">
        <f t="shared" si="3"/>
        <v>418.49959476039027</v>
      </c>
      <c r="D29" s="14">
        <f t="shared" si="4"/>
        <v>423.40181248311779</v>
      </c>
      <c r="E29" s="18">
        <f t="shared" si="0"/>
        <v>325</v>
      </c>
      <c r="F29" s="14">
        <f t="shared" si="5"/>
        <v>748.40181248311774</v>
      </c>
      <c r="G29" s="14">
        <f t="shared" si="6"/>
        <v>133171.46851084178</v>
      </c>
      <c r="H29" s="15">
        <f t="shared" si="7"/>
        <v>18.210601538978434</v>
      </c>
      <c r="I29" s="16">
        <f t="shared" si="8"/>
        <v>50806.90423815907</v>
      </c>
    </row>
    <row r="30" spans="1:9">
      <c r="A30" s="11">
        <f t="shared" si="1"/>
        <v>13</v>
      </c>
      <c r="B30" s="17">
        <f t="shared" si="2"/>
        <v>841.90140724350806</v>
      </c>
      <c r="C30" s="18">
        <f t="shared" si="3"/>
        <v>416.16083909638053</v>
      </c>
      <c r="D30" s="14">
        <f t="shared" si="4"/>
        <v>425.74056814712753</v>
      </c>
      <c r="E30" s="18">
        <f t="shared" si="0"/>
        <v>325</v>
      </c>
      <c r="F30" s="14">
        <f t="shared" si="5"/>
        <v>750.74056814712753</v>
      </c>
      <c r="G30" s="14">
        <f t="shared" si="6"/>
        <v>132420.72794269465</v>
      </c>
      <c r="H30" s="15">
        <f t="shared" si="7"/>
        <v>18.06382810869621</v>
      </c>
      <c r="I30" s="16">
        <f t="shared" si="8"/>
        <v>50074.819716299447</v>
      </c>
    </row>
    <row r="31" spans="1:9">
      <c r="A31" s="11">
        <f t="shared" si="1"/>
        <v>14</v>
      </c>
      <c r="B31" s="17">
        <f t="shared" si="2"/>
        <v>841.90140724350806</v>
      </c>
      <c r="C31" s="18">
        <f t="shared" si="3"/>
        <v>413.81477482092072</v>
      </c>
      <c r="D31" s="14">
        <f t="shared" si="4"/>
        <v>428.08663242258734</v>
      </c>
      <c r="E31" s="18">
        <f t="shared" si="0"/>
        <v>325</v>
      </c>
      <c r="F31" s="14">
        <f t="shared" si="5"/>
        <v>753.0866324225874</v>
      </c>
      <c r="G31" s="14">
        <f t="shared" si="6"/>
        <v>131667.64131027207</v>
      </c>
      <c r="H31" s="15">
        <f t="shared" si="7"/>
        <v>17.917401941975189</v>
      </c>
      <c r="I31" s="16">
        <f t="shared" si="8"/>
        <v>49348.58959888565</v>
      </c>
    </row>
    <row r="32" spans="1:9">
      <c r="A32" s="11">
        <f t="shared" si="1"/>
        <v>15</v>
      </c>
      <c r="B32" s="17">
        <f t="shared" si="2"/>
        <v>841.90140724350806</v>
      </c>
      <c r="C32" s="18">
        <f t="shared" si="3"/>
        <v>411.4613790946002</v>
      </c>
      <c r="D32" s="14">
        <f t="shared" si="4"/>
        <v>430.44002814890786</v>
      </c>
      <c r="E32" s="18">
        <f t="shared" si="0"/>
        <v>325</v>
      </c>
      <c r="F32" s="14">
        <f t="shared" si="5"/>
        <v>755.44002814890791</v>
      </c>
      <c r="G32" s="14">
        <f t="shared" si="6"/>
        <v>130912.20128212316</v>
      </c>
      <c r="H32" s="15">
        <f t="shared" si="7"/>
        <v>17.771320325272722</v>
      </c>
      <c r="I32" s="16">
        <f t="shared" si="8"/>
        <v>48628.193802943977</v>
      </c>
    </row>
    <row r="33" spans="1:9">
      <c r="A33" s="11">
        <f t="shared" si="1"/>
        <v>16</v>
      </c>
      <c r="B33" s="17">
        <f t="shared" si="2"/>
        <v>841.90140724350806</v>
      </c>
      <c r="C33" s="18">
        <f t="shared" si="3"/>
        <v>409.10062900663485</v>
      </c>
      <c r="D33" s="14">
        <f t="shared" si="4"/>
        <v>432.80077823687321</v>
      </c>
      <c r="E33" s="18">
        <f t="shared" si="0"/>
        <v>325</v>
      </c>
      <c r="F33" s="14">
        <f t="shared" si="5"/>
        <v>757.80077823687316</v>
      </c>
      <c r="G33" s="14">
        <f t="shared" si="6"/>
        <v>130154.40050388628</v>
      </c>
      <c r="H33" s="15">
        <f t="shared" si="7"/>
        <v>17.625580575070561</v>
      </c>
      <c r="I33" s="16">
        <f t="shared" si="8"/>
        <v>47913.612571742677</v>
      </c>
    </row>
    <row r="34" spans="1:9">
      <c r="A34" s="11">
        <f t="shared" si="1"/>
        <v>17</v>
      </c>
      <c r="B34" s="17">
        <f t="shared" si="2"/>
        <v>841.90140724350806</v>
      </c>
      <c r="C34" s="18">
        <f t="shared" si="3"/>
        <v>406.73250157464457</v>
      </c>
      <c r="D34" s="14">
        <f t="shared" si="4"/>
        <v>435.16890566886349</v>
      </c>
      <c r="E34" s="18">
        <f t="shared" si="0"/>
        <v>325</v>
      </c>
      <c r="F34" s="14">
        <f t="shared" si="5"/>
        <v>760.16890566886354</v>
      </c>
      <c r="G34" s="14">
        <f t="shared" si="6"/>
        <v>129394.23159821742</v>
      </c>
      <c r="H34" s="15">
        <f t="shared" si="7"/>
        <v>17.480180037434888</v>
      </c>
      <c r="I34" s="16">
        <f t="shared" si="8"/>
        <v>47204.82647041828</v>
      </c>
    </row>
    <row r="35" spans="1:9">
      <c r="A35" s="11">
        <f t="shared" si="1"/>
        <v>18</v>
      </c>
      <c r="B35" s="17">
        <f t="shared" si="2"/>
        <v>841.90140724350806</v>
      </c>
      <c r="C35" s="18">
        <f t="shared" si="3"/>
        <v>404.35697374442941</v>
      </c>
      <c r="D35" s="14">
        <f t="shared" si="4"/>
        <v>437.54443349907865</v>
      </c>
      <c r="E35" s="18">
        <f t="shared" si="0"/>
        <v>325</v>
      </c>
      <c r="F35" s="14">
        <f t="shared" si="5"/>
        <v>762.54443349907865</v>
      </c>
      <c r="G35" s="14">
        <f t="shared" si="6"/>
        <v>128631.68716471834</v>
      </c>
      <c r="H35" s="15">
        <f t="shared" si="7"/>
        <v>17.335116087584378</v>
      </c>
      <c r="I35" s="16">
        <f t="shared" si="8"/>
        <v>46501.81638168401</v>
      </c>
    </row>
    <row r="36" spans="1:9">
      <c r="A36" s="11">
        <f t="shared" si="1"/>
        <v>19</v>
      </c>
      <c r="B36" s="17">
        <f t="shared" si="2"/>
        <v>841.90140724350806</v>
      </c>
      <c r="C36" s="18">
        <f t="shared" si="3"/>
        <v>401.97402238974479</v>
      </c>
      <c r="D36" s="14">
        <f t="shared" si="4"/>
        <v>439.92738485376327</v>
      </c>
      <c r="E36" s="18">
        <f t="shared" si="0"/>
        <v>325</v>
      </c>
      <c r="F36" s="14">
        <f t="shared" si="5"/>
        <v>764.92738485376321</v>
      </c>
      <c r="G36" s="14">
        <f t="shared" si="6"/>
        <v>127866.75977986457</v>
      </c>
      <c r="H36" s="15">
        <f t="shared" si="7"/>
        <v>17.190386129466166</v>
      </c>
      <c r="I36" s="16">
        <f t="shared" si="8"/>
        <v>45804.563501617609</v>
      </c>
    </row>
    <row r="37" spans="1:9">
      <c r="A37" s="11">
        <f t="shared" si="1"/>
        <v>20</v>
      </c>
      <c r="B37" s="17">
        <f t="shared" si="2"/>
        <v>841.90140724350806</v>
      </c>
      <c r="C37" s="18">
        <f t="shared" si="3"/>
        <v>399.58362431207678</v>
      </c>
      <c r="D37" s="14">
        <f t="shared" si="4"/>
        <v>442.31778293143128</v>
      </c>
      <c r="E37" s="18">
        <f t="shared" si="0"/>
        <v>325</v>
      </c>
      <c r="F37" s="14">
        <f t="shared" si="5"/>
        <v>767.31778293143134</v>
      </c>
      <c r="G37" s="14">
        <f t="shared" si="6"/>
        <v>127099.44199693314</v>
      </c>
      <c r="H37" s="15">
        <f t="shared" si="7"/>
        <v>17.045987595339458</v>
      </c>
      <c r="I37" s="16">
        <f t="shared" si="8"/>
        <v>45113.049335526943</v>
      </c>
    </row>
    <row r="38" spans="1:9">
      <c r="A38" s="11">
        <f t="shared" si="1"/>
        <v>21</v>
      </c>
      <c r="B38" s="17">
        <f t="shared" si="2"/>
        <v>841.90140724350806</v>
      </c>
      <c r="C38" s="18">
        <f t="shared" si="3"/>
        <v>397.18575624041603</v>
      </c>
      <c r="D38" s="14">
        <f t="shared" si="4"/>
        <v>444.71565100309203</v>
      </c>
      <c r="E38" s="18">
        <f t="shared" si="0"/>
        <v>325</v>
      </c>
      <c r="F38" s="14">
        <f t="shared" si="5"/>
        <v>769.71565100309203</v>
      </c>
      <c r="G38" s="14">
        <f t="shared" si="6"/>
        <v>126329.72634593004</v>
      </c>
      <c r="H38" s="15">
        <f t="shared" si="7"/>
        <v>16.901917945366677</v>
      </c>
      <c r="I38" s="16">
        <f t="shared" si="8"/>
        <v>44427.255693892046</v>
      </c>
    </row>
    <row r="39" spans="1:9">
      <c r="A39" s="11">
        <f t="shared" si="1"/>
        <v>22</v>
      </c>
      <c r="B39" s="17">
        <f t="shared" si="2"/>
        <v>841.90140724350806</v>
      </c>
      <c r="C39" s="18">
        <f t="shared" si="3"/>
        <v>394.78039483103134</v>
      </c>
      <c r="D39" s="14">
        <f t="shared" si="4"/>
        <v>447.12101241247672</v>
      </c>
      <c r="E39" s="18">
        <f t="shared" si="0"/>
        <v>325</v>
      </c>
      <c r="F39" s="14">
        <f t="shared" si="5"/>
        <v>772.12101241247672</v>
      </c>
      <c r="G39" s="14">
        <f t="shared" si="6"/>
        <v>125557.60533351757</v>
      </c>
      <c r="H39" s="15">
        <f t="shared" si="7"/>
        <v>16.758174667211961</v>
      </c>
      <c r="I39" s="16">
        <f t="shared" si="8"/>
        <v>43747.164688381512</v>
      </c>
    </row>
    <row r="40" spans="1:9">
      <c r="A40" s="11">
        <f t="shared" si="1"/>
        <v>23</v>
      </c>
      <c r="B40" s="17">
        <f t="shared" si="2"/>
        <v>841.90140724350806</v>
      </c>
      <c r="C40" s="18">
        <f t="shared" si="3"/>
        <v>392.36751666724234</v>
      </c>
      <c r="D40" s="14">
        <f t="shared" si="4"/>
        <v>449.53389057626572</v>
      </c>
      <c r="E40" s="18">
        <f t="shared" si="0"/>
        <v>325</v>
      </c>
      <c r="F40" s="14">
        <f t="shared" si="5"/>
        <v>774.53389057626578</v>
      </c>
      <c r="G40" s="14">
        <f t="shared" si="6"/>
        <v>124783.07144294131</v>
      </c>
      <c r="H40" s="15">
        <f t="shared" si="7"/>
        <v>16.614755275646882</v>
      </c>
      <c r="I40" s="16">
        <f t="shared" si="8"/>
        <v>43072.758727941997</v>
      </c>
    </row>
    <row r="41" spans="1:9">
      <c r="A41" s="11">
        <f t="shared" si="1"/>
        <v>24</v>
      </c>
      <c r="B41" s="17">
        <f t="shared" si="2"/>
        <v>841.90140724350806</v>
      </c>
      <c r="C41" s="18">
        <f t="shared" si="3"/>
        <v>389.94709825919153</v>
      </c>
      <c r="D41" s="14">
        <f t="shared" si="4"/>
        <v>451.95430898431653</v>
      </c>
      <c r="E41" s="18">
        <f t="shared" si="0"/>
        <v>325</v>
      </c>
      <c r="F41" s="14">
        <f t="shared" si="5"/>
        <v>776.95430898431653</v>
      </c>
      <c r="G41" s="14">
        <f t="shared" si="6"/>
        <v>124006.11713395698</v>
      </c>
      <c r="H41" s="15">
        <f t="shared" si="7"/>
        <v>16.471657312163156</v>
      </c>
      <c r="I41" s="16">
        <f t="shared" si="8"/>
        <v>42404.020514958771</v>
      </c>
    </row>
    <row r="42" spans="1:9">
      <c r="A42" s="11">
        <f t="shared" si="1"/>
        <v>25</v>
      </c>
      <c r="B42" s="17">
        <f t="shared" si="2"/>
        <v>841.90140724350806</v>
      </c>
      <c r="C42" s="18">
        <f t="shared" si="3"/>
        <v>387.51911604361555</v>
      </c>
      <c r="D42" s="14">
        <f t="shared" si="4"/>
        <v>454.38229119989251</v>
      </c>
      <c r="E42" s="18">
        <f t="shared" si="0"/>
        <v>325</v>
      </c>
      <c r="F42" s="14">
        <f t="shared" si="5"/>
        <v>779.38229119989251</v>
      </c>
      <c r="G42" s="14">
        <f t="shared" si="6"/>
        <v>123226.7348427571</v>
      </c>
      <c r="H42" s="15">
        <f t="shared" si="7"/>
        <v>16.328878344592329</v>
      </c>
      <c r="I42" s="16">
        <f t="shared" si="8"/>
        <v>41740.933041486845</v>
      </c>
    </row>
    <row r="43" spans="1:9">
      <c r="A43" s="11">
        <f t="shared" si="1"/>
        <v>26</v>
      </c>
      <c r="B43" s="17">
        <f t="shared" si="2"/>
        <v>841.90140724350806</v>
      </c>
      <c r="C43" s="18">
        <f t="shared" si="3"/>
        <v>385.0835463836159</v>
      </c>
      <c r="D43" s="14">
        <f t="shared" si="4"/>
        <v>456.81786085989216</v>
      </c>
      <c r="E43" s="18">
        <f t="shared" si="0"/>
        <v>325</v>
      </c>
      <c r="F43" s="14">
        <f t="shared" si="5"/>
        <v>781.81786085989211</v>
      </c>
      <c r="G43" s="14">
        <f t="shared" si="6"/>
        <v>122444.9169818972</v>
      </c>
      <c r="H43" s="15">
        <f t="shared" si="7"/>
        <v>16.186415966732131</v>
      </c>
      <c r="I43" s="16">
        <f t="shared" si="8"/>
        <v>41083.479585549649</v>
      </c>
    </row>
    <row r="44" spans="1:9">
      <c r="A44" s="11">
        <f t="shared" si="1"/>
        <v>27</v>
      </c>
      <c r="B44" s="17">
        <f t="shared" si="2"/>
        <v>841.90140724350806</v>
      </c>
      <c r="C44" s="18">
        <f t="shared" si="3"/>
        <v>382.64036556842871</v>
      </c>
      <c r="D44" s="14">
        <f t="shared" si="4"/>
        <v>459.26104167507935</v>
      </c>
      <c r="E44" s="18">
        <f t="shared" si="0"/>
        <v>325</v>
      </c>
      <c r="F44" s="14">
        <f t="shared" si="5"/>
        <v>784.26104167507935</v>
      </c>
      <c r="G44" s="14">
        <f t="shared" si="6"/>
        <v>121660.65594022212</v>
      </c>
      <c r="H44" s="15">
        <f t="shared" si="7"/>
        <v>16.044267797979476</v>
      </c>
      <c r="I44" s="16">
        <f t="shared" si="8"/>
        <v>40431.64370750534</v>
      </c>
    </row>
    <row r="45" spans="1:9">
      <c r="A45" s="11">
        <f t="shared" si="1"/>
        <v>28</v>
      </c>
      <c r="B45" s="17">
        <f t="shared" si="2"/>
        <v>841.90140724350806</v>
      </c>
      <c r="C45" s="18">
        <f t="shared" si="3"/>
        <v>380.18954981319411</v>
      </c>
      <c r="D45" s="14">
        <f t="shared" si="4"/>
        <v>461.71185743031396</v>
      </c>
      <c r="E45" s="18">
        <f t="shared" si="0"/>
        <v>325</v>
      </c>
      <c r="F45" s="14">
        <f t="shared" si="5"/>
        <v>786.71185743031401</v>
      </c>
      <c r="G45" s="14">
        <f t="shared" si="6"/>
        <v>120873.9440827918</v>
      </c>
      <c r="H45" s="15">
        <f t="shared" si="7"/>
        <v>15.902431482969931</v>
      </c>
      <c r="I45" s="16">
        <f t="shared" si="8"/>
        <v>39785.409246478404</v>
      </c>
    </row>
    <row r="46" spans="1:9">
      <c r="A46" s="11">
        <f t="shared" si="1"/>
        <v>29</v>
      </c>
      <c r="B46" s="17">
        <f t="shared" si="2"/>
        <v>841.90140724350806</v>
      </c>
      <c r="C46" s="18">
        <f t="shared" si="3"/>
        <v>377.73107525872433</v>
      </c>
      <c r="D46" s="14">
        <f t="shared" si="4"/>
        <v>464.17033198478373</v>
      </c>
      <c r="E46" s="18">
        <f t="shared" si="0"/>
        <v>325</v>
      </c>
      <c r="F46" s="14">
        <f t="shared" si="5"/>
        <v>789.17033198478373</v>
      </c>
      <c r="G46" s="14">
        <f t="shared" si="6"/>
        <v>120084.77375080701</v>
      </c>
      <c r="H46" s="15">
        <f t="shared" si="7"/>
        <v>15.76090469122348</v>
      </c>
      <c r="I46" s="16">
        <f t="shared" si="8"/>
        <v>39144.760316855245</v>
      </c>
    </row>
    <row r="47" spans="1:9">
      <c r="A47" s="11">
        <f t="shared" si="1"/>
        <v>30</v>
      </c>
      <c r="B47" s="17">
        <f t="shared" si="2"/>
        <v>841.90140724350806</v>
      </c>
      <c r="C47" s="18">
        <f t="shared" si="3"/>
        <v>375.26491797127187</v>
      </c>
      <c r="D47" s="14">
        <f t="shared" si="4"/>
        <v>466.63648927223619</v>
      </c>
      <c r="E47" s="18">
        <f t="shared" si="0"/>
        <v>325</v>
      </c>
      <c r="F47" s="14">
        <f t="shared" si="5"/>
        <v>791.63648927223619</v>
      </c>
      <c r="G47" s="14">
        <f t="shared" si="6"/>
        <v>119293.13726153478</v>
      </c>
      <c r="H47" s="15">
        <f t="shared" si="7"/>
        <v>15.619685116796541</v>
      </c>
      <c r="I47" s="16">
        <f t="shared" si="8"/>
        <v>38509.681304843078</v>
      </c>
    </row>
    <row r="48" spans="1:9">
      <c r="A48" s="11">
        <f t="shared" si="1"/>
        <v>31</v>
      </c>
      <c r="B48" s="17">
        <f t="shared" si="2"/>
        <v>841.90140724350806</v>
      </c>
      <c r="C48" s="18">
        <f t="shared" si="3"/>
        <v>372.79105394229617</v>
      </c>
      <c r="D48" s="14">
        <f t="shared" si="4"/>
        <v>469.11035330121189</v>
      </c>
      <c r="E48" s="18">
        <f t="shared" si="0"/>
        <v>325</v>
      </c>
      <c r="F48" s="14">
        <f t="shared" si="5"/>
        <v>794.11035330121194</v>
      </c>
      <c r="G48" s="14">
        <f t="shared" si="6"/>
        <v>118499.02690823357</v>
      </c>
      <c r="H48" s="15">
        <f t="shared" si="7"/>
        <v>15.478770477939966</v>
      </c>
      <c r="I48" s="16">
        <f t="shared" si="8"/>
        <v>37880.156865089535</v>
      </c>
    </row>
    <row r="49" spans="1:9">
      <c r="A49" s="11">
        <f t="shared" si="1"/>
        <v>32</v>
      </c>
      <c r="B49" s="17">
        <f t="shared" si="2"/>
        <v>841.90140724350806</v>
      </c>
      <c r="C49" s="18">
        <f t="shared" si="3"/>
        <v>370.30945908822986</v>
      </c>
      <c r="D49" s="14">
        <f t="shared" si="4"/>
        <v>471.5919481552782</v>
      </c>
      <c r="E49" s="18">
        <f t="shared" si="0"/>
        <v>325</v>
      </c>
      <c r="F49" s="14">
        <f t="shared" si="5"/>
        <v>796.59194815527826</v>
      </c>
      <c r="G49" s="14">
        <f t="shared" si="6"/>
        <v>117702.43496007829</v>
      </c>
      <c r="H49" s="15">
        <f t="shared" si="7"/>
        <v>15.338158516763061</v>
      </c>
      <c r="I49" s="16">
        <f t="shared" si="8"/>
        <v>37256.17191736355</v>
      </c>
    </row>
    <row r="50" spans="1:9">
      <c r="A50" s="11">
        <f t="shared" si="1"/>
        <v>33</v>
      </c>
      <c r="B50" s="17">
        <f t="shared" si="2"/>
        <v>841.90140724350806</v>
      </c>
      <c r="C50" s="18">
        <f t="shared" si="3"/>
        <v>367.82010925024463</v>
      </c>
      <c r="D50" s="14">
        <f t="shared" si="4"/>
        <v>474.08129799326343</v>
      </c>
      <c r="E50" s="18">
        <f t="shared" si="0"/>
        <v>325</v>
      </c>
      <c r="F50" s="14">
        <f t="shared" si="5"/>
        <v>799.08129799326343</v>
      </c>
      <c r="G50" s="14">
        <f t="shared" si="6"/>
        <v>116903.35366208502</v>
      </c>
      <c r="H50" s="15">
        <f t="shared" si="7"/>
        <v>15.197846998903378</v>
      </c>
      <c r="I50" s="16">
        <f t="shared" si="8"/>
        <v>36637.711643294315</v>
      </c>
    </row>
    <row r="51" spans="1:9">
      <c r="A51" s="11">
        <f t="shared" si="1"/>
        <v>34</v>
      </c>
      <c r="B51" s="17">
        <f t="shared" si="2"/>
        <v>841.90140724350806</v>
      </c>
      <c r="C51" s="18">
        <f t="shared" si="3"/>
        <v>365.32298019401566</v>
      </c>
      <c r="D51" s="14">
        <f t="shared" si="4"/>
        <v>476.5784270494924</v>
      </c>
      <c r="E51" s="18">
        <f t="shared" si="0"/>
        <v>325</v>
      </c>
      <c r="F51" s="14">
        <f t="shared" si="5"/>
        <v>801.57842704949235</v>
      </c>
      <c r="G51" s="14">
        <f t="shared" si="6"/>
        <v>116101.77523503553</v>
      </c>
      <c r="H51" s="15">
        <f t="shared" si="7"/>
        <v>15.057833713202228</v>
      </c>
      <c r="I51" s="16">
        <f t="shared" si="8"/>
        <v>36024.761483168797</v>
      </c>
    </row>
    <row r="52" spans="1:9">
      <c r="A52" s="11">
        <f t="shared" si="1"/>
        <v>35</v>
      </c>
      <c r="B52" s="17">
        <f t="shared" si="2"/>
        <v>841.90140724350806</v>
      </c>
      <c r="C52" s="18">
        <f t="shared" si="3"/>
        <v>362.81804760948597</v>
      </c>
      <c r="D52" s="14">
        <f t="shared" si="4"/>
        <v>479.08335963402209</v>
      </c>
      <c r="E52" s="18">
        <f t="shared" si="0"/>
        <v>325</v>
      </c>
      <c r="F52" s="14">
        <f t="shared" si="5"/>
        <v>804.08335963402214</v>
      </c>
      <c r="G52" s="14">
        <f t="shared" si="6"/>
        <v>115297.69187540151</v>
      </c>
      <c r="H52" s="15">
        <f t="shared" si="7"/>
        <v>14.918116471385739</v>
      </c>
      <c r="I52" s="16">
        <f t="shared" si="8"/>
        <v>35417.307132785034</v>
      </c>
    </row>
    <row r="53" spans="1:9">
      <c r="A53" s="11">
        <f t="shared" si="1"/>
        <v>36</v>
      </c>
      <c r="B53" s="17">
        <f t="shared" si="2"/>
        <v>841.90140724350806</v>
      </c>
      <c r="C53" s="18">
        <f t="shared" si="3"/>
        <v>360.30528711062965</v>
      </c>
      <c r="D53" s="14">
        <f t="shared" si="4"/>
        <v>481.59612013287841</v>
      </c>
      <c r="E53" s="18">
        <f t="shared" si="0"/>
        <v>325</v>
      </c>
      <c r="F53" s="14">
        <f t="shared" si="5"/>
        <v>806.59612013287847</v>
      </c>
      <c r="G53" s="14">
        <f t="shared" si="6"/>
        <v>114491.09575526863</v>
      </c>
      <c r="H53" s="15">
        <f t="shared" si="7"/>
        <v>14.778693107751401</v>
      </c>
      <c r="I53" s="16">
        <f t="shared" si="8"/>
        <v>34815.334540361437</v>
      </c>
    </row>
    <row r="54" spans="1:9">
      <c r="A54" s="11">
        <f t="shared" si="1"/>
        <v>37</v>
      </c>
      <c r="B54" s="17">
        <f t="shared" si="2"/>
        <v>841.90140724350806</v>
      </c>
      <c r="C54" s="18">
        <f t="shared" si="3"/>
        <v>357.78467423521442</v>
      </c>
      <c r="D54" s="14">
        <f t="shared" si="4"/>
        <v>484.11673300829364</v>
      </c>
      <c r="E54" s="18">
        <f t="shared" si="0"/>
        <v>325</v>
      </c>
      <c r="F54" s="14">
        <f t="shared" si="5"/>
        <v>809.11673300829364</v>
      </c>
      <c r="G54" s="14">
        <f t="shared" si="6"/>
        <v>113681.97902226033</v>
      </c>
      <c r="H54" s="15">
        <f t="shared" si="7"/>
        <v>14.639561478859973</v>
      </c>
      <c r="I54" s="16">
        <f t="shared" si="8"/>
        <v>34218.829903500402</v>
      </c>
    </row>
    <row r="55" spans="1:9">
      <c r="A55" s="11">
        <f t="shared" si="1"/>
        <v>38</v>
      </c>
      <c r="B55" s="17">
        <f t="shared" si="2"/>
        <v>841.90140724350806</v>
      </c>
      <c r="C55" s="18">
        <f t="shared" si="3"/>
        <v>355.25618444456353</v>
      </c>
      <c r="D55" s="14">
        <f t="shared" si="4"/>
        <v>486.64522279894453</v>
      </c>
      <c r="E55" s="18">
        <f t="shared" si="0"/>
        <v>325</v>
      </c>
      <c r="F55" s="14">
        <f t="shared" si="5"/>
        <v>811.64522279894459</v>
      </c>
      <c r="G55" s="14">
        <f t="shared" si="6"/>
        <v>112870.33379946138</v>
      </c>
      <c r="H55" s="15">
        <f t="shared" si="7"/>
        <v>14.500719463232592</v>
      </c>
      <c r="I55" s="16">
        <f t="shared" si="8"/>
        <v>33627.779666204777</v>
      </c>
    </row>
    <row r="56" spans="1:9">
      <c r="A56" s="11">
        <f t="shared" si="1"/>
        <v>39</v>
      </c>
      <c r="B56" s="17">
        <f t="shared" si="2"/>
        <v>841.90140724350806</v>
      </c>
      <c r="C56" s="18">
        <f t="shared" si="3"/>
        <v>352.71979312331678</v>
      </c>
      <c r="D56" s="14">
        <f t="shared" si="4"/>
        <v>489.18161412019128</v>
      </c>
      <c r="E56" s="18">
        <f t="shared" si="0"/>
        <v>325</v>
      </c>
      <c r="F56" s="14">
        <f t="shared" si="5"/>
        <v>814.18161412019128</v>
      </c>
      <c r="G56" s="14">
        <f t="shared" si="6"/>
        <v>112056.1521853412</v>
      </c>
      <c r="H56" s="15">
        <f t="shared" si="7"/>
        <v>14.362164961053089</v>
      </c>
      <c r="I56" s="16">
        <f t="shared" si="8"/>
        <v>33042.170515946782</v>
      </c>
    </row>
    <row r="57" spans="1:9">
      <c r="A57" s="11">
        <f t="shared" si="1"/>
        <v>40</v>
      </c>
      <c r="B57" s="17">
        <f t="shared" si="2"/>
        <v>841.90140724350806</v>
      </c>
      <c r="C57" s="18">
        <f t="shared" si="3"/>
        <v>350.17547557919119</v>
      </c>
      <c r="D57" s="14">
        <f t="shared" si="4"/>
        <v>491.72593166431687</v>
      </c>
      <c r="E57" s="18">
        <f t="shared" si="0"/>
        <v>325</v>
      </c>
      <c r="F57" s="14">
        <f t="shared" si="5"/>
        <v>816.72593166431693</v>
      </c>
      <c r="G57" s="14">
        <f t="shared" si="6"/>
        <v>111239.42625367688</v>
      </c>
      <c r="H57" s="15">
        <f t="shared" si="7"/>
        <v>14.223895893875239</v>
      </c>
      <c r="I57" s="16">
        <f t="shared" si="8"/>
        <v>32461.989380787767</v>
      </c>
    </row>
    <row r="58" spans="1:9">
      <c r="A58" s="11">
        <f t="shared" si="1"/>
        <v>41</v>
      </c>
      <c r="B58" s="17">
        <f t="shared" si="2"/>
        <v>841.90140724350806</v>
      </c>
      <c r="C58" s="18">
        <f t="shared" si="3"/>
        <v>347.6232070427402</v>
      </c>
      <c r="D58" s="14">
        <f t="shared" si="4"/>
        <v>494.27820020076786</v>
      </c>
      <c r="E58" s="18">
        <f t="shared" si="0"/>
        <v>325</v>
      </c>
      <c r="F58" s="14">
        <f t="shared" si="5"/>
        <v>819.27820020076786</v>
      </c>
      <c r="G58" s="14">
        <f t="shared" si="6"/>
        <v>110420.14805347611</v>
      </c>
      <c r="H58" s="15">
        <f t="shared" si="7"/>
        <v>14.085910204335027</v>
      </c>
      <c r="I58" s="16">
        <f t="shared" si="8"/>
        <v>31887.22342654808</v>
      </c>
    </row>
    <row r="59" spans="1:9">
      <c r="A59" s="11">
        <f t="shared" si="1"/>
        <v>42</v>
      </c>
      <c r="B59" s="17">
        <f t="shared" si="2"/>
        <v>841.90140724350806</v>
      </c>
      <c r="C59" s="18">
        <f t="shared" si="3"/>
        <v>345.0629626671128</v>
      </c>
      <c r="D59" s="14">
        <f t="shared" si="4"/>
        <v>496.83844457639526</v>
      </c>
      <c r="E59" s="18">
        <f t="shared" si="0"/>
        <v>325</v>
      </c>
      <c r="F59" s="14">
        <f t="shared" si="5"/>
        <v>821.8384445763952</v>
      </c>
      <c r="G59" s="14">
        <f t="shared" si="6"/>
        <v>109598.30960889971</v>
      </c>
      <c r="H59" s="15">
        <f t="shared" si="7"/>
        <v>13.9482058558677</v>
      </c>
      <c r="I59" s="16">
        <f t="shared" si="8"/>
        <v>31317.860054026169</v>
      </c>
    </row>
    <row r="60" spans="1:9">
      <c r="A60" s="11">
        <f t="shared" si="1"/>
        <v>43</v>
      </c>
      <c r="B60" s="17">
        <f t="shared" si="2"/>
        <v>841.90140724350806</v>
      </c>
      <c r="C60" s="18">
        <f t="shared" si="3"/>
        <v>342.49471752781159</v>
      </c>
      <c r="D60" s="14">
        <f t="shared" si="4"/>
        <v>499.40668971569647</v>
      </c>
      <c r="E60" s="18">
        <f t="shared" si="0"/>
        <v>325</v>
      </c>
      <c r="F60" s="14">
        <f t="shared" si="5"/>
        <v>824.40668971569653</v>
      </c>
      <c r="G60" s="14">
        <f t="shared" si="6"/>
        <v>108773.90291918401</v>
      </c>
      <c r="H60" s="15">
        <f t="shared" si="7"/>
        <v>13.810780832429572</v>
      </c>
      <c r="I60" s="16">
        <f t="shared" si="8"/>
        <v>30753.886896265467</v>
      </c>
    </row>
    <row r="61" spans="1:9">
      <c r="A61" s="11">
        <f t="shared" si="1"/>
        <v>44</v>
      </c>
      <c r="B61" s="17">
        <f t="shared" si="2"/>
        <v>841.90140724350806</v>
      </c>
      <c r="C61" s="18">
        <f t="shared" si="3"/>
        <v>339.91844662245001</v>
      </c>
      <c r="D61" s="14">
        <f t="shared" si="4"/>
        <v>501.98296062105806</v>
      </c>
      <c r="E61" s="18">
        <f t="shared" si="0"/>
        <v>325</v>
      </c>
      <c r="F61" s="14">
        <f t="shared" si="5"/>
        <v>826.98296062105806</v>
      </c>
      <c r="G61" s="14">
        <f t="shared" si="6"/>
        <v>107946.91995856295</v>
      </c>
      <c r="H61" s="15">
        <f t="shared" si="7"/>
        <v>13.67363313822444</v>
      </c>
      <c r="I61" s="16">
        <f t="shared" si="8"/>
        <v>30195.291815868506</v>
      </c>
    </row>
    <row r="62" spans="1:9">
      <c r="A62" s="11">
        <f t="shared" si="1"/>
        <v>45</v>
      </c>
      <c r="B62" s="17">
        <f t="shared" si="2"/>
        <v>841.90140724350806</v>
      </c>
      <c r="C62" s="18">
        <f t="shared" si="3"/>
        <v>337.33412487050919</v>
      </c>
      <c r="D62" s="14">
        <f t="shared" si="4"/>
        <v>504.56728237299887</v>
      </c>
      <c r="E62" s="18">
        <f t="shared" si="0"/>
        <v>325</v>
      </c>
      <c r="F62" s="14">
        <f t="shared" si="5"/>
        <v>829.56728237299887</v>
      </c>
      <c r="G62" s="14">
        <f t="shared" si="6"/>
        <v>107117.35267618996</v>
      </c>
      <c r="H62" s="15">
        <f t="shared" si="7"/>
        <v>13.536760797434603</v>
      </c>
      <c r="I62" s="16">
        <f t="shared" si="8"/>
        <v>29642.062902357386</v>
      </c>
    </row>
    <row r="63" spans="1:9">
      <c r="A63" s="11">
        <f t="shared" si="1"/>
        <v>46</v>
      </c>
      <c r="B63" s="17">
        <f t="shared" si="2"/>
        <v>841.90140724350806</v>
      </c>
      <c r="C63" s="18">
        <f t="shared" si="3"/>
        <v>334.74172711309359</v>
      </c>
      <c r="D63" s="14">
        <f t="shared" si="4"/>
        <v>507.15968013041447</v>
      </c>
      <c r="E63" s="18">
        <f t="shared" si="0"/>
        <v>325</v>
      </c>
      <c r="F63" s="14">
        <f t="shared" si="5"/>
        <v>832.15968013041447</v>
      </c>
      <c r="G63" s="14">
        <f t="shared" si="6"/>
        <v>106285.19299605954</v>
      </c>
      <c r="H63" s="15">
        <f t="shared" si="7"/>
        <v>13.400161853956249</v>
      </c>
      <c r="I63" s="16">
        <f t="shared" si="8"/>
        <v>29094.188469578949</v>
      </c>
    </row>
    <row r="64" spans="1:9">
      <c r="A64" s="11">
        <f t="shared" si="1"/>
        <v>47</v>
      </c>
      <c r="B64" s="17">
        <f t="shared" si="2"/>
        <v>841.90140724350806</v>
      </c>
      <c r="C64" s="18">
        <f t="shared" si="3"/>
        <v>332.14122811268606</v>
      </c>
      <c r="D64" s="14">
        <f t="shared" si="4"/>
        <v>509.760179130822</v>
      </c>
      <c r="E64" s="18">
        <f t="shared" si="0"/>
        <v>325</v>
      </c>
      <c r="F64" s="14">
        <f t="shared" si="5"/>
        <v>834.76017913082205</v>
      </c>
      <c r="G64" s="14">
        <f t="shared" si="6"/>
        <v>105450.43281692872</v>
      </c>
      <c r="H64" s="15">
        <f t="shared" si="7"/>
        <v>13.263834371139303</v>
      </c>
      <c r="I64" s="16">
        <f t="shared" si="8"/>
        <v>28551.657053155155</v>
      </c>
    </row>
    <row r="65" spans="1:9">
      <c r="A65" s="11">
        <f t="shared" si="1"/>
        <v>48</v>
      </c>
      <c r="B65" s="17">
        <f t="shared" si="2"/>
        <v>841.90140724350806</v>
      </c>
      <c r="C65" s="18">
        <f t="shared" si="3"/>
        <v>329.53260255290223</v>
      </c>
      <c r="D65" s="14">
        <f t="shared" si="4"/>
        <v>512.36880469060588</v>
      </c>
      <c r="E65" s="18">
        <f t="shared" si="0"/>
        <v>325</v>
      </c>
      <c r="F65" s="14">
        <f t="shared" si="5"/>
        <v>837.36880469060588</v>
      </c>
      <c r="G65" s="14">
        <f t="shared" si="6"/>
        <v>104613.06401223812</v>
      </c>
      <c r="H65" s="15">
        <f t="shared" si="7"/>
        <v>13.127776431531496</v>
      </c>
      <c r="I65" s="16">
        <f t="shared" si="8"/>
        <v>28014.457407976181</v>
      </c>
    </row>
    <row r="66" spans="1:9">
      <c r="A66" s="11">
        <f t="shared" si="1"/>
        <v>49</v>
      </c>
      <c r="B66" s="17">
        <f t="shared" si="2"/>
        <v>841.90140724350806</v>
      </c>
      <c r="C66" s="18">
        <f t="shared" si="3"/>
        <v>326.91582503824407</v>
      </c>
      <c r="D66" s="14">
        <f t="shared" si="4"/>
        <v>514.985582205264</v>
      </c>
      <c r="E66" s="18">
        <f t="shared" si="0"/>
        <v>325</v>
      </c>
      <c r="F66" s="14">
        <f t="shared" si="5"/>
        <v>839.985582205264</v>
      </c>
      <c r="G66" s="14">
        <f t="shared" si="6"/>
        <v>103773.07843003285</v>
      </c>
      <c r="H66" s="15">
        <f t="shared" si="7"/>
        <v>12.99198613662665</v>
      </c>
      <c r="I66" s="16">
        <f t="shared" si="8"/>
        <v>27482.57850573663</v>
      </c>
    </row>
    <row r="67" spans="1:9">
      <c r="A67" s="11">
        <f t="shared" si="1"/>
        <v>50</v>
      </c>
      <c r="B67" s="17">
        <f t="shared" si="2"/>
        <v>841.90140724350806</v>
      </c>
      <c r="C67" s="18">
        <f t="shared" si="3"/>
        <v>324.29087009385262</v>
      </c>
      <c r="D67" s="14">
        <f t="shared" si="4"/>
        <v>517.61053714965544</v>
      </c>
      <c r="E67" s="18">
        <f t="shared" si="0"/>
        <v>325</v>
      </c>
      <c r="F67" s="14">
        <f t="shared" si="5"/>
        <v>842.61053714965544</v>
      </c>
      <c r="G67" s="14">
        <f t="shared" si="6"/>
        <v>102930.4678928832</v>
      </c>
      <c r="H67" s="15">
        <f t="shared" si="7"/>
        <v>12.856461606617083</v>
      </c>
      <c r="I67" s="16">
        <f t="shared" si="8"/>
        <v>26956.009532513461</v>
      </c>
    </row>
    <row r="68" spans="1:9">
      <c r="A68" s="11">
        <f t="shared" si="1"/>
        <v>51</v>
      </c>
      <c r="B68" s="17">
        <f t="shared" si="2"/>
        <v>841.90140724350806</v>
      </c>
      <c r="C68" s="18">
        <f t="shared" si="3"/>
        <v>321.65771216525997</v>
      </c>
      <c r="D68" s="14">
        <f t="shared" si="4"/>
        <v>520.24369507824804</v>
      </c>
      <c r="E68" s="18">
        <f t="shared" si="0"/>
        <v>325</v>
      </c>
      <c r="F68" s="14">
        <f t="shared" si="5"/>
        <v>845.24369507824804</v>
      </c>
      <c r="G68" s="14">
        <f t="shared" si="6"/>
        <v>102085.22419780496</v>
      </c>
      <c r="H68" s="15">
        <f t="shared" si="7"/>
        <v>12.721200980150025</v>
      </c>
      <c r="I68" s="16">
        <f t="shared" si="8"/>
        <v>26434.739886384647</v>
      </c>
    </row>
    <row r="69" spans="1:9">
      <c r="A69" s="11">
        <f t="shared" si="1"/>
        <v>52</v>
      </c>
      <c r="B69" s="17">
        <f t="shared" si="2"/>
        <v>841.90140724350806</v>
      </c>
      <c r="C69" s="18">
        <f t="shared" si="3"/>
        <v>319.01632561814046</v>
      </c>
      <c r="D69" s="14">
        <f t="shared" si="4"/>
        <v>522.88508162536755</v>
      </c>
      <c r="E69" s="18">
        <f t="shared" si="0"/>
        <v>325</v>
      </c>
      <c r="F69" s="14">
        <f t="shared" si="5"/>
        <v>847.88508162536755</v>
      </c>
      <c r="G69" s="14">
        <f t="shared" si="6"/>
        <v>101237.33911617959</v>
      </c>
      <c r="H69" s="15">
        <f t="shared" si="7"/>
        <v>12.586202414088028</v>
      </c>
      <c r="I69" s="16">
        <f t="shared" si="8"/>
        <v>25918.759175088606</v>
      </c>
    </row>
    <row r="70" spans="1:9">
      <c r="A70" s="11">
        <f t="shared" si="1"/>
        <v>53</v>
      </c>
      <c r="B70" s="17">
        <f t="shared" si="2"/>
        <v>841.90140724350806</v>
      </c>
      <c r="C70" s="18">
        <f t="shared" si="3"/>
        <v>316.36668473806117</v>
      </c>
      <c r="D70" s="14">
        <f t="shared" si="4"/>
        <v>525.53472250544689</v>
      </c>
      <c r="E70" s="18">
        <f t="shared" si="0"/>
        <v>325</v>
      </c>
      <c r="F70" s="14">
        <f t="shared" si="5"/>
        <v>850.53472250544689</v>
      </c>
      <c r="G70" s="14">
        <f t="shared" si="6"/>
        <v>100386.80439367415</v>
      </c>
      <c r="H70" s="15">
        <f t="shared" si="7"/>
        <v>12.451464083273235</v>
      </c>
      <c r="I70" s="16">
        <f t="shared" si="8"/>
        <v>25408.057213722655</v>
      </c>
    </row>
    <row r="71" spans="1:9">
      <c r="A71" s="11">
        <f t="shared" si="1"/>
        <v>54</v>
      </c>
      <c r="B71" s="17">
        <f t="shared" si="2"/>
        <v>841.90140724350806</v>
      </c>
      <c r="C71" s="18">
        <f t="shared" si="3"/>
        <v>313.70876373023168</v>
      </c>
      <c r="D71" s="14">
        <f t="shared" si="4"/>
        <v>528.19264351327638</v>
      </c>
      <c r="E71" s="18">
        <f t="shared" si="0"/>
        <v>325</v>
      </c>
      <c r="F71" s="14">
        <f t="shared" si="5"/>
        <v>853.19264351327638</v>
      </c>
      <c r="G71" s="14">
        <f t="shared" si="6"/>
        <v>99533.611750160868</v>
      </c>
      <c r="H71" s="15">
        <f t="shared" si="7"/>
        <v>12.316984180295423</v>
      </c>
      <c r="I71" s="16">
        <f t="shared" si="8"/>
        <v>24902.624022480057</v>
      </c>
    </row>
    <row r="72" spans="1:9">
      <c r="A72" s="11">
        <f t="shared" si="1"/>
        <v>55</v>
      </c>
      <c r="B72" s="17">
        <f t="shared" si="2"/>
        <v>841.90140724350806</v>
      </c>
      <c r="C72" s="18">
        <f t="shared" si="3"/>
        <v>311.04253671925267</v>
      </c>
      <c r="D72" s="14">
        <f t="shared" si="4"/>
        <v>530.85887052425539</v>
      </c>
      <c r="E72" s="18">
        <f t="shared" si="0"/>
        <v>325</v>
      </c>
      <c r="F72" s="14">
        <f t="shared" si="5"/>
        <v>855.85887052425539</v>
      </c>
      <c r="G72" s="14">
        <f t="shared" si="6"/>
        <v>98677.75287963661</v>
      </c>
      <c r="H72" s="15">
        <f t="shared" si="7"/>
        <v>12.182760915263835</v>
      </c>
      <c r="I72" s="16">
        <f t="shared" si="8"/>
        <v>24402.449824425363</v>
      </c>
    </row>
    <row r="73" spans="1:9">
      <c r="A73" s="11">
        <f t="shared" si="1"/>
        <v>56</v>
      </c>
      <c r="B73" s="17">
        <f t="shared" si="2"/>
        <v>841.90140724350806</v>
      </c>
      <c r="C73" s="18">
        <f t="shared" si="3"/>
        <v>308.3679777488644</v>
      </c>
      <c r="D73" s="14">
        <f t="shared" si="4"/>
        <v>533.53342949464366</v>
      </c>
      <c r="E73" s="18">
        <f t="shared" si="0"/>
        <v>325</v>
      </c>
      <c r="F73" s="14">
        <f t="shared" si="5"/>
        <v>858.53342949464366</v>
      </c>
      <c r="G73" s="14">
        <f t="shared" si="6"/>
        <v>97819.219450141973</v>
      </c>
      <c r="H73" s="15">
        <f t="shared" si="7"/>
        <v>12.048792515582621</v>
      </c>
      <c r="I73" s="16">
        <f t="shared" si="8"/>
        <v>23907.525043306698</v>
      </c>
    </row>
    <row r="74" spans="1:9">
      <c r="A74" s="11">
        <f t="shared" si="1"/>
        <v>57</v>
      </c>
      <c r="B74" s="17">
        <f t="shared" si="2"/>
        <v>841.90140724350806</v>
      </c>
      <c r="C74" s="18">
        <f t="shared" si="3"/>
        <v>305.68506078169366</v>
      </c>
      <c r="D74" s="14">
        <f t="shared" si="4"/>
        <v>536.2163464618144</v>
      </c>
      <c r="E74" s="18">
        <f t="shared" si="0"/>
        <v>325</v>
      </c>
      <c r="F74" s="14">
        <f t="shared" si="5"/>
        <v>861.2163464618144</v>
      </c>
      <c r="G74" s="14">
        <f t="shared" si="6"/>
        <v>96958.003103680152</v>
      </c>
      <c r="H74" s="15">
        <f t="shared" si="7"/>
        <v>11.91507722572989</v>
      </c>
      <c r="I74" s="16">
        <f t="shared" si="8"/>
        <v>23417.840301404678</v>
      </c>
    </row>
    <row r="75" spans="1:9">
      <c r="A75" s="11">
        <f t="shared" si="1"/>
        <v>58</v>
      </c>
      <c r="B75" s="17">
        <f t="shared" si="2"/>
        <v>841.90140724350806</v>
      </c>
      <c r="C75" s="18">
        <f t="shared" si="3"/>
        <v>302.99375969900046</v>
      </c>
      <c r="D75" s="14">
        <f t="shared" si="4"/>
        <v>538.90764754450765</v>
      </c>
      <c r="E75" s="18">
        <f t="shared" si="0"/>
        <v>325</v>
      </c>
      <c r="F75" s="14">
        <f t="shared" si="5"/>
        <v>863.90764754450765</v>
      </c>
      <c r="G75" s="14">
        <f t="shared" si="6"/>
        <v>96094.095456135648</v>
      </c>
      <c r="H75" s="15">
        <f t="shared" si="7"/>
        <v>11.78161330704031</v>
      </c>
      <c r="I75" s="16">
        <f t="shared" si="8"/>
        <v>22933.386417417278</v>
      </c>
    </row>
    <row r="76" spans="1:9">
      <c r="A76" s="11">
        <f t="shared" si="1"/>
        <v>59</v>
      </c>
      <c r="B76" s="17">
        <f t="shared" si="2"/>
        <v>841.90140724350806</v>
      </c>
      <c r="C76" s="18">
        <f t="shared" si="3"/>
        <v>300.29404830042387</v>
      </c>
      <c r="D76" s="14">
        <f t="shared" si="4"/>
        <v>541.60735894308414</v>
      </c>
      <c r="E76" s="18">
        <f t="shared" si="0"/>
        <v>325</v>
      </c>
      <c r="F76" s="14">
        <f t="shared" si="5"/>
        <v>866.60735894308414</v>
      </c>
      <c r="G76" s="14">
        <f t="shared" si="6"/>
        <v>95227.48809719256</v>
      </c>
      <c r="H76" s="15">
        <f t="shared" si="7"/>
        <v>11.648399037491053</v>
      </c>
      <c r="I76" s="16">
        <f t="shared" si="8"/>
        <v>22454.154404379151</v>
      </c>
    </row>
    <row r="77" spans="1:9">
      <c r="A77" s="11">
        <f t="shared" si="1"/>
        <v>60</v>
      </c>
      <c r="B77" s="17">
        <f t="shared" si="2"/>
        <v>841.90140724350806</v>
      </c>
      <c r="C77" s="18">
        <f t="shared" si="3"/>
        <v>297.5859003037267</v>
      </c>
      <c r="D77" s="14">
        <f t="shared" si="4"/>
        <v>544.31550693978136</v>
      </c>
      <c r="E77" s="18">
        <f t="shared" si="0"/>
        <v>325</v>
      </c>
      <c r="F77" s="14">
        <f t="shared" si="5"/>
        <v>869.31550693978136</v>
      </c>
      <c r="G77" s="14">
        <f t="shared" si="6"/>
        <v>94358.172590252783</v>
      </c>
      <c r="H77" s="15">
        <f t="shared" si="7"/>
        <v>11.515432711491298</v>
      </c>
      <c r="I77" s="16">
        <f t="shared" si="8"/>
        <v>21980.135467616608</v>
      </c>
    </row>
    <row r="78" spans="1:9">
      <c r="A78" s="11">
        <f t="shared" si="1"/>
        <v>61</v>
      </c>
      <c r="B78" s="17">
        <f t="shared" si="2"/>
        <v>841.90140724350806</v>
      </c>
      <c r="C78" s="18">
        <f t="shared" si="3"/>
        <v>294.86928934453994</v>
      </c>
      <c r="D78" s="14">
        <f t="shared" si="4"/>
        <v>547.03211789896818</v>
      </c>
      <c r="E78" s="18">
        <f t="shared" si="0"/>
        <v>325</v>
      </c>
      <c r="F78" s="14">
        <f t="shared" si="5"/>
        <v>872.03211789896818</v>
      </c>
      <c r="G78" s="14">
        <f t="shared" si="6"/>
        <v>93486.140472353814</v>
      </c>
      <c r="H78" s="15">
        <f t="shared" si="7"/>
        <v>11.382712639674894</v>
      </c>
      <c r="I78" s="16">
        <f t="shared" si="8"/>
        <v>21511.321002735305</v>
      </c>
    </row>
    <row r="79" spans="1:9">
      <c r="A79" s="11">
        <f t="shared" si="1"/>
        <v>62</v>
      </c>
      <c r="B79" s="17">
        <f t="shared" si="2"/>
        <v>841.90140724350806</v>
      </c>
      <c r="C79" s="18">
        <f t="shared" si="3"/>
        <v>292.14418897610562</v>
      </c>
      <c r="D79" s="14">
        <f t="shared" si="4"/>
        <v>549.75721826740244</v>
      </c>
      <c r="E79" s="18">
        <f t="shared" si="0"/>
        <v>325</v>
      </c>
      <c r="F79" s="14">
        <f t="shared" si="5"/>
        <v>874.75721826740244</v>
      </c>
      <c r="G79" s="14">
        <f t="shared" si="6"/>
        <v>92611.38325408641</v>
      </c>
      <c r="H79" s="15">
        <f t="shared" si="7"/>
        <v>11.250237148696371</v>
      </c>
      <c r="I79" s="16">
        <f t="shared" si="8"/>
        <v>21047.702593641588</v>
      </c>
    </row>
    <row r="80" spans="1:9">
      <c r="A80" s="11">
        <f t="shared" si="1"/>
        <v>63</v>
      </c>
      <c r="B80" s="17">
        <f t="shared" si="2"/>
        <v>841.90140724350806</v>
      </c>
      <c r="C80" s="18">
        <f t="shared" si="3"/>
        <v>289.41057266901998</v>
      </c>
      <c r="D80" s="14">
        <f t="shared" si="4"/>
        <v>552.49083457448808</v>
      </c>
      <c r="E80" s="18">
        <f t="shared" si="0"/>
        <v>325</v>
      </c>
      <c r="F80" s="14">
        <f t="shared" si="5"/>
        <v>877.49083457448808</v>
      </c>
      <c r="G80" s="14">
        <f t="shared" si="6"/>
        <v>91733.892419511918</v>
      </c>
      <c r="H80" s="15">
        <f t="shared" si="7"/>
        <v>11.118004581030137</v>
      </c>
      <c r="I80" s="16">
        <f t="shared" si="8"/>
        <v>20589.272010596585</v>
      </c>
    </row>
    <row r="81" spans="1:9">
      <c r="A81" s="11">
        <f t="shared" si="1"/>
        <v>64</v>
      </c>
      <c r="B81" s="17">
        <f t="shared" si="2"/>
        <v>841.90140724350806</v>
      </c>
      <c r="C81" s="18">
        <f t="shared" si="3"/>
        <v>286.6684138109747</v>
      </c>
      <c r="D81" s="14">
        <f t="shared" si="4"/>
        <v>555.23299343253336</v>
      </c>
      <c r="E81" s="18">
        <f t="shared" si="0"/>
        <v>325</v>
      </c>
      <c r="F81" s="14">
        <f t="shared" si="5"/>
        <v>880.23299343253336</v>
      </c>
      <c r="G81" s="14">
        <f t="shared" si="6"/>
        <v>90853.659426079379</v>
      </c>
      <c r="H81" s="15">
        <f t="shared" si="7"/>
        <v>10.986013294772796</v>
      </c>
      <c r="I81" s="16">
        <f t="shared" si="8"/>
        <v>20136.021208301885</v>
      </c>
    </row>
    <row r="82" spans="1:9">
      <c r="A82" s="11">
        <f t="shared" si="1"/>
        <v>65</v>
      </c>
      <c r="B82" s="17">
        <f t="shared" si="2"/>
        <v>841.90140724350806</v>
      </c>
      <c r="C82" s="18">
        <f t="shared" si="3"/>
        <v>283.91768570649805</v>
      </c>
      <c r="D82" s="14">
        <f t="shared" si="4"/>
        <v>557.98372153701007</v>
      </c>
      <c r="E82" s="18">
        <f t="shared" ref="E82:E145" si="9">IF(G81&lt;($B$8+$B$9),0,$B$9)</f>
        <v>325</v>
      </c>
      <c r="F82" s="14">
        <f t="shared" si="5"/>
        <v>882.98372153701007</v>
      </c>
      <c r="G82" s="14">
        <f t="shared" si="6"/>
        <v>89970.675704542373</v>
      </c>
      <c r="H82" s="15">
        <f t="shared" si="7"/>
        <v>10.854261663448577</v>
      </c>
      <c r="I82" s="16">
        <f t="shared" si="8"/>
        <v>19687.942324017044</v>
      </c>
    </row>
    <row r="83" spans="1:9">
      <c r="A83" s="11">
        <f t="shared" ref="A83:A146" si="10">IF(B82&gt;0.01,A82+1,0)</f>
        <v>66</v>
      </c>
      <c r="B83" s="17">
        <f t="shared" si="2"/>
        <v>841.90140724350806</v>
      </c>
      <c r="C83" s="18">
        <f t="shared" si="3"/>
        <v>281.15836157669492</v>
      </c>
      <c r="D83" s="14">
        <f t="shared" si="4"/>
        <v>560.74304566681315</v>
      </c>
      <c r="E83" s="18">
        <f t="shared" si="9"/>
        <v>325</v>
      </c>
      <c r="F83" s="14">
        <f t="shared" si="5"/>
        <v>885.74304566681315</v>
      </c>
      <c r="G83" s="14">
        <f t="shared" si="6"/>
        <v>89084.932658875565</v>
      </c>
      <c r="H83" s="15">
        <f t="shared" si="7"/>
        <v>10.722748075817732</v>
      </c>
      <c r="I83" s="16">
        <f t="shared" si="8"/>
        <v>19245.027675707228</v>
      </c>
    </row>
    <row r="84" spans="1:9">
      <c r="A84" s="11">
        <f t="shared" si="10"/>
        <v>67</v>
      </c>
      <c r="B84" s="17">
        <f t="shared" ref="B84:B147" si="11">IF(G83&gt;0,IF(G83&gt;$B$8,$B$8,G83),0)</f>
        <v>841.90140724350806</v>
      </c>
      <c r="C84" s="18">
        <f t="shared" ref="C84:C147" si="12">G83*($B$6/12)</f>
        <v>278.39041455898609</v>
      </c>
      <c r="D84" s="14">
        <f t="shared" ref="D84:D147" si="13">B84-C84</f>
        <v>563.51099268452197</v>
      </c>
      <c r="E84" s="18">
        <f t="shared" si="9"/>
        <v>325</v>
      </c>
      <c r="F84" s="14">
        <f t="shared" ref="F84:F147" si="14">D84+E84</f>
        <v>888.51099268452197</v>
      </c>
      <c r="G84" s="14">
        <f t="shared" ref="G84:G147" si="15">G83-F84</f>
        <v>88196.421666191047</v>
      </c>
      <c r="H84" s="15">
        <f t="shared" ref="H84:H147" si="16">(NPER(($B$6/12),-$B$8,G84))/12</f>
        <v>10.591470935687964</v>
      </c>
      <c r="I84" s="16">
        <f t="shared" ref="I84:I147" si="17">(H84*12*$B$8)-G84</f>
        <v>18807.269760221883</v>
      </c>
    </row>
    <row r="85" spans="1:9">
      <c r="A85" s="11">
        <f t="shared" si="10"/>
        <v>68</v>
      </c>
      <c r="B85" s="17">
        <f t="shared" si="11"/>
        <v>841.90140724350806</v>
      </c>
      <c r="C85" s="18">
        <f t="shared" si="12"/>
        <v>275.61381770684699</v>
      </c>
      <c r="D85" s="14">
        <f t="shared" si="13"/>
        <v>566.28758953666102</v>
      </c>
      <c r="E85" s="18">
        <f t="shared" si="9"/>
        <v>325</v>
      </c>
      <c r="F85" s="14">
        <f t="shared" si="14"/>
        <v>891.28758953666102</v>
      </c>
      <c r="G85" s="14">
        <f t="shared" si="15"/>
        <v>87305.134076654387</v>
      </c>
      <c r="H85" s="15">
        <f t="shared" si="16"/>
        <v>10.460428661728729</v>
      </c>
      <c r="I85" s="16">
        <f t="shared" si="17"/>
        <v>18374.661251502534</v>
      </c>
    </row>
    <row r="86" spans="1:9">
      <c r="A86" s="11">
        <f t="shared" si="10"/>
        <v>69</v>
      </c>
      <c r="B86" s="17">
        <f t="shared" si="11"/>
        <v>841.90140724350806</v>
      </c>
      <c r="C86" s="18">
        <f t="shared" si="12"/>
        <v>272.82854398954493</v>
      </c>
      <c r="D86" s="14">
        <f t="shared" si="13"/>
        <v>569.07286325396308</v>
      </c>
      <c r="E86" s="18">
        <f t="shared" si="9"/>
        <v>325</v>
      </c>
      <c r="F86" s="14">
        <f t="shared" si="14"/>
        <v>894.07286325396308</v>
      </c>
      <c r="G86" s="14">
        <f t="shared" si="15"/>
        <v>86411.061213400419</v>
      </c>
      <c r="H86" s="15">
        <f t="shared" si="16"/>
        <v>10.329619687288394</v>
      </c>
      <c r="I86" s="16">
        <f t="shared" si="17"/>
        <v>17947.19499881973</v>
      </c>
    </row>
    <row r="87" spans="1:9">
      <c r="A87" s="11">
        <f t="shared" si="10"/>
        <v>70</v>
      </c>
      <c r="B87" s="17">
        <f t="shared" si="11"/>
        <v>841.90140724350806</v>
      </c>
      <c r="C87" s="18">
        <f t="shared" si="12"/>
        <v>270.03456629187627</v>
      </c>
      <c r="D87" s="14">
        <f t="shared" si="13"/>
        <v>571.86684095163173</v>
      </c>
      <c r="E87" s="18">
        <f t="shared" si="9"/>
        <v>325</v>
      </c>
      <c r="F87" s="14">
        <f t="shared" si="14"/>
        <v>896.86684095163173</v>
      </c>
      <c r="G87" s="14">
        <f t="shared" si="15"/>
        <v>85514.194372448794</v>
      </c>
      <c r="H87" s="15">
        <f t="shared" si="16"/>
        <v>10.199042460214223</v>
      </c>
      <c r="I87" s="16">
        <f t="shared" si="17"/>
        <v>17524.864025038944</v>
      </c>
    </row>
    <row r="88" spans="1:9">
      <c r="A88" s="11">
        <f t="shared" si="10"/>
        <v>71</v>
      </c>
      <c r="B88" s="17">
        <f t="shared" si="11"/>
        <v>841.90140724350806</v>
      </c>
      <c r="C88" s="18">
        <f t="shared" si="12"/>
        <v>267.23185741390245</v>
      </c>
      <c r="D88" s="14">
        <f t="shared" si="13"/>
        <v>574.66954982960556</v>
      </c>
      <c r="E88" s="18">
        <f t="shared" si="9"/>
        <v>325</v>
      </c>
      <c r="F88" s="14">
        <f t="shared" si="14"/>
        <v>899.66954982960556</v>
      </c>
      <c r="G88" s="14">
        <f t="shared" si="15"/>
        <v>84614.524822619191</v>
      </c>
      <c r="H88" s="15">
        <f t="shared" si="16"/>
        <v>10.068695442675089</v>
      </c>
      <c r="I88" s="16">
        <f t="shared" si="17"/>
        <v>17107.661524914263</v>
      </c>
    </row>
    <row r="89" spans="1:9">
      <c r="A89" s="11">
        <f t="shared" si="10"/>
        <v>72</v>
      </c>
      <c r="B89" s="17">
        <f t="shared" si="11"/>
        <v>841.90140724350806</v>
      </c>
      <c r="C89" s="18">
        <f t="shared" si="12"/>
        <v>264.42039007068496</v>
      </c>
      <c r="D89" s="14">
        <f t="shared" si="13"/>
        <v>577.48101717282316</v>
      </c>
      <c r="E89" s="18">
        <f t="shared" si="9"/>
        <v>325</v>
      </c>
      <c r="F89" s="14">
        <f t="shared" si="14"/>
        <v>902.48101717282316</v>
      </c>
      <c r="G89" s="14">
        <f t="shared" si="15"/>
        <v>83712.043805446374</v>
      </c>
      <c r="H89" s="15">
        <f t="shared" si="16"/>
        <v>9.9385771109869356</v>
      </c>
      <c r="I89" s="16">
        <f t="shared" si="17"/>
        <v>16695.580863409865</v>
      </c>
    </row>
    <row r="90" spans="1:9">
      <c r="A90" s="11">
        <f t="shared" si="10"/>
        <v>73</v>
      </c>
      <c r="B90" s="17">
        <f t="shared" si="11"/>
        <v>841.90140724350806</v>
      </c>
      <c r="C90" s="18">
        <f t="shared" si="12"/>
        <v>261.60013689201992</v>
      </c>
      <c r="D90" s="14">
        <f t="shared" si="13"/>
        <v>580.30127035148814</v>
      </c>
      <c r="E90" s="18">
        <f t="shared" si="9"/>
        <v>325</v>
      </c>
      <c r="F90" s="14">
        <f t="shared" si="14"/>
        <v>905.30127035148814</v>
      </c>
      <c r="G90" s="14">
        <f t="shared" si="15"/>
        <v>82806.742535094891</v>
      </c>
      <c r="H90" s="15">
        <f t="shared" si="16"/>
        <v>9.8086859554408097</v>
      </c>
      <c r="I90" s="16">
        <f t="shared" si="17"/>
        <v>16288.615574048134</v>
      </c>
    </row>
    <row r="91" spans="1:9">
      <c r="A91" s="11">
        <f t="shared" si="10"/>
        <v>74</v>
      </c>
      <c r="B91" s="17">
        <f t="shared" si="11"/>
        <v>841.90140724350806</v>
      </c>
      <c r="C91" s="18">
        <f t="shared" si="12"/>
        <v>258.77107042217153</v>
      </c>
      <c r="D91" s="14">
        <f t="shared" si="13"/>
        <v>583.13033682133653</v>
      </c>
      <c r="E91" s="18">
        <f t="shared" si="9"/>
        <v>325</v>
      </c>
      <c r="F91" s="14">
        <f t="shared" si="14"/>
        <v>908.13033682133653</v>
      </c>
      <c r="G91" s="14">
        <f t="shared" si="15"/>
        <v>81898.612198273549</v>
      </c>
      <c r="H91" s="15">
        <f t="shared" si="16"/>
        <v>9.6790204801335875</v>
      </c>
      <c r="I91" s="16">
        <f t="shared" si="17"/>
        <v>15886.759357284885</v>
      </c>
    </row>
    <row r="92" spans="1:9">
      <c r="A92" s="11">
        <f t="shared" si="10"/>
        <v>75</v>
      </c>
      <c r="B92" s="17">
        <f t="shared" si="11"/>
        <v>841.90140724350806</v>
      </c>
      <c r="C92" s="18">
        <f t="shared" si="12"/>
        <v>255.93316311960481</v>
      </c>
      <c r="D92" s="14">
        <f t="shared" si="13"/>
        <v>585.96824412390322</v>
      </c>
      <c r="E92" s="18">
        <f t="shared" si="9"/>
        <v>325</v>
      </c>
      <c r="F92" s="14">
        <f t="shared" si="14"/>
        <v>910.96824412390322</v>
      </c>
      <c r="G92" s="14">
        <f t="shared" si="15"/>
        <v>80987.643954149651</v>
      </c>
      <c r="H92" s="15">
        <f t="shared" si="16"/>
        <v>9.5495792028012207</v>
      </c>
      <c r="I92" s="16">
        <f t="shared" si="17"/>
        <v>15490.006078910577</v>
      </c>
    </row>
    <row r="93" spans="1:9">
      <c r="A93" s="11">
        <f t="shared" si="10"/>
        <v>76</v>
      </c>
      <c r="B93" s="17">
        <f t="shared" si="11"/>
        <v>841.90140724350806</v>
      </c>
      <c r="C93" s="18">
        <f t="shared" si="12"/>
        <v>253.08638735671764</v>
      </c>
      <c r="D93" s="14">
        <f t="shared" si="13"/>
        <v>588.81501988679042</v>
      </c>
      <c r="E93" s="18">
        <f t="shared" si="9"/>
        <v>325</v>
      </c>
      <c r="F93" s="14">
        <f t="shared" si="14"/>
        <v>913.81501988679042</v>
      </c>
      <c r="G93" s="14">
        <f t="shared" si="15"/>
        <v>80073.828934262856</v>
      </c>
      <c r="H93" s="15">
        <f t="shared" si="16"/>
        <v>9.4203606546544822</v>
      </c>
      <c r="I93" s="16">
        <f t="shared" si="17"/>
        <v>15098.349768476954</v>
      </c>
    </row>
    <row r="94" spans="1:9">
      <c r="A94" s="11">
        <f t="shared" si="10"/>
        <v>77</v>
      </c>
      <c r="B94" s="17">
        <f t="shared" si="11"/>
        <v>841.90140724350806</v>
      </c>
      <c r="C94" s="18">
        <f t="shared" si="12"/>
        <v>250.2307154195714</v>
      </c>
      <c r="D94" s="14">
        <f t="shared" si="13"/>
        <v>591.67069182393664</v>
      </c>
      <c r="E94" s="18">
        <f t="shared" si="9"/>
        <v>325</v>
      </c>
      <c r="F94" s="14">
        <f t="shared" si="14"/>
        <v>916.67069182393664</v>
      </c>
      <c r="G94" s="14">
        <f t="shared" si="15"/>
        <v>79157.15824243892</v>
      </c>
      <c r="H94" s="15">
        <f t="shared" si="16"/>
        <v>9.2913633802172075</v>
      </c>
      <c r="I94" s="16">
        <f t="shared" si="17"/>
        <v>14711.784617749057</v>
      </c>
    </row>
    <row r="95" spans="1:9">
      <c r="A95" s="11">
        <f t="shared" si="10"/>
        <v>78</v>
      </c>
      <c r="B95" s="17">
        <f t="shared" si="11"/>
        <v>841.90140724350806</v>
      </c>
      <c r="C95" s="18">
        <f t="shared" si="12"/>
        <v>247.36611950762159</v>
      </c>
      <c r="D95" s="14">
        <f t="shared" si="13"/>
        <v>594.53528773588641</v>
      </c>
      <c r="E95" s="18">
        <f t="shared" si="9"/>
        <v>325</v>
      </c>
      <c r="F95" s="14">
        <f t="shared" si="14"/>
        <v>919.53528773588641</v>
      </c>
      <c r="G95" s="14">
        <f t="shared" si="15"/>
        <v>78237.622954703038</v>
      </c>
      <c r="H95" s="15">
        <f t="shared" si="16"/>
        <v>9.1625859371669254</v>
      </c>
      <c r="I95" s="16">
        <f t="shared" si="17"/>
        <v>14330.304979181907</v>
      </c>
    </row>
    <row r="96" spans="1:9">
      <c r="A96" s="11">
        <f t="shared" si="10"/>
        <v>79</v>
      </c>
      <c r="B96" s="17">
        <f t="shared" si="11"/>
        <v>841.90140724350806</v>
      </c>
      <c r="C96" s="18">
        <f t="shared" si="12"/>
        <v>244.49257173344697</v>
      </c>
      <c r="D96" s="14">
        <f t="shared" si="13"/>
        <v>597.40883551006107</v>
      </c>
      <c r="E96" s="18">
        <f t="shared" si="9"/>
        <v>325</v>
      </c>
      <c r="F96" s="14">
        <f t="shared" si="14"/>
        <v>922.40883551006107</v>
      </c>
      <c r="G96" s="14">
        <f t="shared" si="15"/>
        <v>77315.214119192984</v>
      </c>
      <c r="H96" s="15">
        <f t="shared" si="16"/>
        <v>9.0340268961779078</v>
      </c>
      <c r="I96" s="16">
        <f t="shared" si="17"/>
        <v>13953.905364421604</v>
      </c>
    </row>
    <row r="97" spans="1:9">
      <c r="A97" s="11">
        <f t="shared" si="10"/>
        <v>80</v>
      </c>
      <c r="B97" s="17">
        <f t="shared" si="11"/>
        <v>841.90140724350806</v>
      </c>
      <c r="C97" s="18">
        <f t="shared" si="12"/>
        <v>241.61004412247806</v>
      </c>
      <c r="D97" s="14">
        <f t="shared" si="13"/>
        <v>600.29136312103003</v>
      </c>
      <c r="E97" s="18">
        <f t="shared" si="9"/>
        <v>325</v>
      </c>
      <c r="F97" s="14">
        <f t="shared" si="14"/>
        <v>925.29136312103003</v>
      </c>
      <c r="G97" s="14">
        <f t="shared" si="15"/>
        <v>76389.922756071959</v>
      </c>
      <c r="H97" s="15">
        <f t="shared" si="16"/>
        <v>8.905684840766515</v>
      </c>
      <c r="I97" s="16">
        <f t="shared" si="17"/>
        <v>13582.58044283012</v>
      </c>
    </row>
    <row r="98" spans="1:9">
      <c r="A98" s="11">
        <f t="shared" si="10"/>
        <v>81</v>
      </c>
      <c r="B98" s="17">
        <f t="shared" si="11"/>
        <v>841.90140724350806</v>
      </c>
      <c r="C98" s="18">
        <f t="shared" si="12"/>
        <v>238.71850861272486</v>
      </c>
      <c r="D98" s="14">
        <f t="shared" si="13"/>
        <v>603.18289863078326</v>
      </c>
      <c r="E98" s="18">
        <f t="shared" si="9"/>
        <v>325</v>
      </c>
      <c r="F98" s="14">
        <f t="shared" si="14"/>
        <v>928.18289863078326</v>
      </c>
      <c r="G98" s="14">
        <f t="shared" si="15"/>
        <v>75461.739857441178</v>
      </c>
      <c r="H98" s="15">
        <f t="shared" si="16"/>
        <v>8.7775583671388713</v>
      </c>
      <c r="I98" s="16">
        <f t="shared" si="17"/>
        <v>13216.325040033757</v>
      </c>
    </row>
    <row r="99" spans="1:9">
      <c r="A99" s="11">
        <f t="shared" si="10"/>
        <v>82</v>
      </c>
      <c r="B99" s="17">
        <f t="shared" si="11"/>
        <v>841.90140724350806</v>
      </c>
      <c r="C99" s="18">
        <f t="shared" si="12"/>
        <v>235.81793705450366</v>
      </c>
      <c r="D99" s="14">
        <f t="shared" si="13"/>
        <v>606.0834701890044</v>
      </c>
      <c r="E99" s="18">
        <f t="shared" si="9"/>
        <v>325</v>
      </c>
      <c r="F99" s="14">
        <f t="shared" si="14"/>
        <v>931.0834701890044</v>
      </c>
      <c r="G99" s="14">
        <f t="shared" si="15"/>
        <v>74530.65638725218</v>
      </c>
      <c r="H99" s="15">
        <f t="shared" si="16"/>
        <v>8.649646084040775</v>
      </c>
      <c r="I99" s="16">
        <f t="shared" si="17"/>
        <v>12855.13413649454</v>
      </c>
    </row>
    <row r="100" spans="1:9">
      <c r="A100" s="11">
        <f t="shared" si="10"/>
        <v>83</v>
      </c>
      <c r="B100" s="17">
        <f t="shared" si="11"/>
        <v>841.90140724350806</v>
      </c>
      <c r="C100" s="18">
        <f t="shared" si="12"/>
        <v>232.90830121016305</v>
      </c>
      <c r="D100" s="14">
        <f t="shared" si="13"/>
        <v>608.99310603334504</v>
      </c>
      <c r="E100" s="18">
        <f t="shared" si="9"/>
        <v>325</v>
      </c>
      <c r="F100" s="14">
        <f t="shared" si="14"/>
        <v>933.99310603334504</v>
      </c>
      <c r="G100" s="14">
        <f t="shared" si="15"/>
        <v>73596.663281218833</v>
      </c>
      <c r="H100" s="15">
        <f t="shared" si="16"/>
        <v>8.5219466126098116</v>
      </c>
      <c r="I100" s="16">
        <f t="shared" si="17"/>
        <v>12499.002866104143</v>
      </c>
    </row>
    <row r="101" spans="1:9">
      <c r="A101" s="11">
        <f t="shared" si="10"/>
        <v>84</v>
      </c>
      <c r="B101" s="17">
        <f t="shared" si="11"/>
        <v>841.90140724350806</v>
      </c>
      <c r="C101" s="18">
        <f t="shared" si="12"/>
        <v>229.98957275380883</v>
      </c>
      <c r="D101" s="14">
        <f t="shared" si="13"/>
        <v>611.91183448969923</v>
      </c>
      <c r="E101" s="18">
        <f t="shared" si="9"/>
        <v>325</v>
      </c>
      <c r="F101" s="14">
        <f t="shared" si="14"/>
        <v>936.91183448969923</v>
      </c>
      <c r="G101" s="14">
        <f t="shared" si="15"/>
        <v>72659.751446729133</v>
      </c>
      <c r="H101" s="15">
        <f t="shared" si="16"/>
        <v>8.3944585862296908</v>
      </c>
      <c r="I101" s="16">
        <f t="shared" si="17"/>
        <v>12147.926514800376</v>
      </c>
    </row>
    <row r="102" spans="1:9">
      <c r="A102" s="11">
        <f t="shared" si="10"/>
        <v>85</v>
      </c>
      <c r="B102" s="17">
        <f t="shared" si="11"/>
        <v>841.90140724350806</v>
      </c>
      <c r="C102" s="18">
        <f t="shared" si="12"/>
        <v>227.06172327102851</v>
      </c>
      <c r="D102" s="14">
        <f t="shared" si="13"/>
        <v>614.83968397247952</v>
      </c>
      <c r="E102" s="18">
        <f t="shared" si="9"/>
        <v>325</v>
      </c>
      <c r="F102" s="14">
        <f t="shared" si="14"/>
        <v>939.83968397247952</v>
      </c>
      <c r="G102" s="14">
        <f t="shared" si="15"/>
        <v>71719.911762756659</v>
      </c>
      <c r="H102" s="15">
        <f t="shared" si="16"/>
        <v>8.267180650386651</v>
      </c>
      <c r="I102" s="16">
        <f t="shared" si="17"/>
        <v>11801.900519205214</v>
      </c>
    </row>
    <row r="103" spans="1:9">
      <c r="A103" s="11">
        <f t="shared" si="10"/>
        <v>86</v>
      </c>
      <c r="B103" s="17">
        <f t="shared" si="11"/>
        <v>841.90140724350806</v>
      </c>
      <c r="C103" s="18">
        <f t="shared" si="12"/>
        <v>224.12472425861455</v>
      </c>
      <c r="D103" s="14">
        <f t="shared" si="13"/>
        <v>617.77668298489357</v>
      </c>
      <c r="E103" s="18">
        <f t="shared" si="9"/>
        <v>325</v>
      </c>
      <c r="F103" s="14">
        <f t="shared" si="14"/>
        <v>942.77668298489357</v>
      </c>
      <c r="G103" s="14">
        <f t="shared" si="15"/>
        <v>70777.135079771761</v>
      </c>
      <c r="H103" s="15">
        <f t="shared" si="16"/>
        <v>8.1401114625280258</v>
      </c>
      <c r="I103" s="16">
        <f t="shared" si="17"/>
        <v>11460.920465284507</v>
      </c>
    </row>
    <row r="104" spans="1:9">
      <c r="A104" s="11">
        <f t="shared" si="10"/>
        <v>87</v>
      </c>
      <c r="B104" s="17">
        <f t="shared" si="11"/>
        <v>841.90140724350806</v>
      </c>
      <c r="C104" s="18">
        <f t="shared" si="12"/>
        <v>221.17854712428672</v>
      </c>
      <c r="D104" s="14">
        <f t="shared" si="13"/>
        <v>620.72286011922131</v>
      </c>
      <c r="E104" s="18">
        <f t="shared" si="9"/>
        <v>325</v>
      </c>
      <c r="F104" s="14">
        <f t="shared" si="14"/>
        <v>945.72286011922131</v>
      </c>
      <c r="G104" s="14">
        <f t="shared" si="15"/>
        <v>69831.412219652542</v>
      </c>
      <c r="H104" s="15">
        <f t="shared" si="16"/>
        <v>8.013249691922816</v>
      </c>
      <c r="I104" s="16">
        <f t="shared" si="17"/>
        <v>11124.982087028577</v>
      </c>
    </row>
    <row r="105" spans="1:9">
      <c r="A105" s="11">
        <f t="shared" si="10"/>
        <v>88</v>
      </c>
      <c r="B105" s="17">
        <f t="shared" si="11"/>
        <v>841.90140724350806</v>
      </c>
      <c r="C105" s="18">
        <f t="shared" si="12"/>
        <v>218.22316318641418</v>
      </c>
      <c r="D105" s="14">
        <f t="shared" si="13"/>
        <v>623.67824405709393</v>
      </c>
      <c r="E105" s="18">
        <f t="shared" si="9"/>
        <v>325</v>
      </c>
      <c r="F105" s="14">
        <f t="shared" si="14"/>
        <v>948.67824405709393</v>
      </c>
      <c r="G105" s="14">
        <f t="shared" si="15"/>
        <v>68882.733975595445</v>
      </c>
      <c r="H105" s="15">
        <f t="shared" si="16"/>
        <v>7.8865940195243747</v>
      </c>
      <c r="I105" s="16">
        <f t="shared" si="17"/>
        <v>10794.081265154222</v>
      </c>
    </row>
    <row r="106" spans="1:9">
      <c r="A106" s="11">
        <f t="shared" si="10"/>
        <v>89</v>
      </c>
      <c r="B106" s="17">
        <f t="shared" si="11"/>
        <v>841.90140724350806</v>
      </c>
      <c r="C106" s="18">
        <f t="shared" si="12"/>
        <v>215.25854367373574</v>
      </c>
      <c r="D106" s="14">
        <f t="shared" si="13"/>
        <v>626.64286356977232</v>
      </c>
      <c r="E106" s="18">
        <f t="shared" si="9"/>
        <v>325</v>
      </c>
      <c r="F106" s="14">
        <f t="shared" si="14"/>
        <v>951.64286356977232</v>
      </c>
      <c r="G106" s="14">
        <f t="shared" si="15"/>
        <v>67931.091112025679</v>
      </c>
      <c r="H106" s="15">
        <f t="shared" si="16"/>
        <v>7.7601431378349668</v>
      </c>
      <c r="I106" s="16">
        <f t="shared" si="17"/>
        <v>10468.214025826048</v>
      </c>
    </row>
    <row r="107" spans="1:9">
      <c r="A107" s="11">
        <f t="shared" si="10"/>
        <v>90</v>
      </c>
      <c r="B107" s="17">
        <f t="shared" si="11"/>
        <v>841.90140724350806</v>
      </c>
      <c r="C107" s="18">
        <f t="shared" si="12"/>
        <v>212.28465972508022</v>
      </c>
      <c r="D107" s="14">
        <f t="shared" si="13"/>
        <v>629.61674751842781</v>
      </c>
      <c r="E107" s="18">
        <f t="shared" si="9"/>
        <v>325</v>
      </c>
      <c r="F107" s="14">
        <f t="shared" si="14"/>
        <v>954.61674751842781</v>
      </c>
      <c r="G107" s="14">
        <f t="shared" si="15"/>
        <v>66976.474364507245</v>
      </c>
      <c r="H107" s="15">
        <f t="shared" si="16"/>
        <v>7.6338957507723633</v>
      </c>
      <c r="I107" s="16">
        <f t="shared" si="17"/>
        <v>10147.376539398625</v>
      </c>
    </row>
    <row r="108" spans="1:9">
      <c r="A108" s="11">
        <f t="shared" si="10"/>
        <v>91</v>
      </c>
      <c r="B108" s="17">
        <f t="shared" si="11"/>
        <v>841.90140724350806</v>
      </c>
      <c r="C108" s="18">
        <f t="shared" si="12"/>
        <v>209.30148238908512</v>
      </c>
      <c r="D108" s="14">
        <f t="shared" si="13"/>
        <v>632.59992485442297</v>
      </c>
      <c r="E108" s="18">
        <f t="shared" si="9"/>
        <v>325</v>
      </c>
      <c r="F108" s="14">
        <f t="shared" si="14"/>
        <v>957.59992485442297</v>
      </c>
      <c r="G108" s="14">
        <f t="shared" si="15"/>
        <v>66018.87443965282</v>
      </c>
      <c r="H108" s="15">
        <f t="shared" si="16"/>
        <v>7.5078505735383869</v>
      </c>
      <c r="I108" s="16">
        <f t="shared" si="17"/>
        <v>9831.5651191785437</v>
      </c>
    </row>
    <row r="109" spans="1:9">
      <c r="A109" s="11">
        <f t="shared" si="10"/>
        <v>92</v>
      </c>
      <c r="B109" s="17">
        <f t="shared" si="11"/>
        <v>841.90140724350806</v>
      </c>
      <c r="C109" s="18">
        <f t="shared" si="12"/>
        <v>206.30898262391506</v>
      </c>
      <c r="D109" s="14">
        <f t="shared" si="13"/>
        <v>635.59242461959298</v>
      </c>
      <c r="E109" s="18">
        <f t="shared" si="9"/>
        <v>325</v>
      </c>
      <c r="F109" s="14">
        <f t="shared" si="14"/>
        <v>960.59242461959298</v>
      </c>
      <c r="G109" s="14">
        <f t="shared" si="15"/>
        <v>65058.282015033226</v>
      </c>
      <c r="H109" s="15">
        <f t="shared" si="16"/>
        <v>7.3820063324892331</v>
      </c>
      <c r="I109" s="16">
        <f t="shared" si="17"/>
        <v>9520.776220204847</v>
      </c>
    </row>
    <row r="110" spans="1:9">
      <c r="A110" s="11">
        <f t="shared" si="10"/>
        <v>93</v>
      </c>
      <c r="B110" s="17">
        <f t="shared" si="11"/>
        <v>841.90140724350806</v>
      </c>
      <c r="C110" s="18">
        <f t="shared" si="12"/>
        <v>203.30713129697881</v>
      </c>
      <c r="D110" s="14">
        <f t="shared" si="13"/>
        <v>638.59427594652925</v>
      </c>
      <c r="E110" s="18">
        <f t="shared" si="9"/>
        <v>325</v>
      </c>
      <c r="F110" s="14">
        <f t="shared" si="14"/>
        <v>963.59427594652925</v>
      </c>
      <c r="G110" s="14">
        <f t="shared" si="15"/>
        <v>64094.687739086694</v>
      </c>
      <c r="H110" s="15">
        <f t="shared" si="16"/>
        <v>7.2563617650077701</v>
      </c>
      <c r="I110" s="16">
        <f t="shared" si="17"/>
        <v>9215.0064380496406</v>
      </c>
    </row>
    <row r="111" spans="1:9">
      <c r="A111" s="11">
        <f t="shared" si="10"/>
        <v>94</v>
      </c>
      <c r="B111" s="17">
        <f t="shared" si="11"/>
        <v>841.90140724350806</v>
      </c>
      <c r="C111" s="18">
        <f t="shared" si="12"/>
        <v>200.29589918464589</v>
      </c>
      <c r="D111" s="14">
        <f t="shared" si="13"/>
        <v>641.60550805886214</v>
      </c>
      <c r="E111" s="18">
        <f t="shared" si="9"/>
        <v>325</v>
      </c>
      <c r="F111" s="14">
        <f t="shared" si="14"/>
        <v>966.60550805886214</v>
      </c>
      <c r="G111" s="14">
        <f t="shared" si="15"/>
        <v>63128.082231027831</v>
      </c>
      <c r="H111" s="15">
        <f t="shared" si="16"/>
        <v>7.1309156193775829</v>
      </c>
      <c r="I111" s="16">
        <f t="shared" si="17"/>
        <v>8914.2525076365564</v>
      </c>
    </row>
    <row r="112" spans="1:9">
      <c r="A112" s="11">
        <f t="shared" si="10"/>
        <v>95</v>
      </c>
      <c r="B112" s="17">
        <f t="shared" si="11"/>
        <v>841.90140724350806</v>
      </c>
      <c r="C112" s="18">
        <f t="shared" si="12"/>
        <v>197.27525697196197</v>
      </c>
      <c r="D112" s="14">
        <f t="shared" si="13"/>
        <v>644.62615027154607</v>
      </c>
      <c r="E112" s="18">
        <f t="shared" si="9"/>
        <v>325</v>
      </c>
      <c r="F112" s="14">
        <f t="shared" si="14"/>
        <v>969.62615027154607</v>
      </c>
      <c r="G112" s="14">
        <f t="shared" si="15"/>
        <v>62158.456080756281</v>
      </c>
      <c r="H112" s="15">
        <f t="shared" si="16"/>
        <v>7.0056666546588522</v>
      </c>
      <c r="I112" s="16">
        <f t="shared" si="17"/>
        <v>8618.511302078201</v>
      </c>
    </row>
    <row r="113" spans="1:9">
      <c r="A113" s="11">
        <f t="shared" si="10"/>
        <v>96</v>
      </c>
      <c r="B113" s="17">
        <f t="shared" si="11"/>
        <v>841.90140724350806</v>
      </c>
      <c r="C113" s="18">
        <f t="shared" si="12"/>
        <v>194.24517525236337</v>
      </c>
      <c r="D113" s="14">
        <f t="shared" si="13"/>
        <v>647.65623199114475</v>
      </c>
      <c r="E113" s="18">
        <f t="shared" si="9"/>
        <v>325</v>
      </c>
      <c r="F113" s="14">
        <f t="shared" si="14"/>
        <v>972.65623199114475</v>
      </c>
      <c r="G113" s="14">
        <f t="shared" si="15"/>
        <v>61185.799848765135</v>
      </c>
      <c r="H113" s="15">
        <f t="shared" si="16"/>
        <v>6.8806136405659997</v>
      </c>
      <c r="I113" s="16">
        <f t="shared" si="17"/>
        <v>8327.779831531574</v>
      </c>
    </row>
    <row r="114" spans="1:9">
      <c r="A114" s="11">
        <f t="shared" si="10"/>
        <v>97</v>
      </c>
      <c r="B114" s="17">
        <f t="shared" si="11"/>
        <v>841.90140724350806</v>
      </c>
      <c r="C114" s="18">
        <f t="shared" si="12"/>
        <v>191.20562452739102</v>
      </c>
      <c r="D114" s="14">
        <f t="shared" si="13"/>
        <v>650.69578271611704</v>
      </c>
      <c r="E114" s="18">
        <f t="shared" si="9"/>
        <v>325</v>
      </c>
      <c r="F114" s="14">
        <f t="shared" si="14"/>
        <v>975.69578271611704</v>
      </c>
      <c r="G114" s="14">
        <f t="shared" si="15"/>
        <v>60210.104066049018</v>
      </c>
      <c r="H114" s="15">
        <f t="shared" si="16"/>
        <v>6.7557553573470175</v>
      </c>
      <c r="I114" s="16">
        <f t="shared" si="17"/>
        <v>8042.0552420708627</v>
      </c>
    </row>
    <row r="115" spans="1:9">
      <c r="A115" s="11">
        <f t="shared" si="10"/>
        <v>98</v>
      </c>
      <c r="B115" s="17">
        <f t="shared" si="11"/>
        <v>841.90140724350806</v>
      </c>
      <c r="C115" s="18">
        <f t="shared" si="12"/>
        <v>188.15657520640318</v>
      </c>
      <c r="D115" s="14">
        <f t="shared" si="13"/>
        <v>653.74483203710486</v>
      </c>
      <c r="E115" s="18">
        <f t="shared" si="9"/>
        <v>325</v>
      </c>
      <c r="F115" s="14">
        <f t="shared" si="14"/>
        <v>978.74483203710486</v>
      </c>
      <c r="G115" s="14">
        <f t="shared" si="15"/>
        <v>59231.359234011914</v>
      </c>
      <c r="H115" s="15">
        <f t="shared" si="16"/>
        <v>6.631090595664566</v>
      </c>
      <c r="I115" s="16">
        <f t="shared" si="17"/>
        <v>7761.3348145783602</v>
      </c>
    </row>
    <row r="116" spans="1:9">
      <c r="A116" s="11">
        <f t="shared" si="10"/>
        <v>99</v>
      </c>
      <c r="B116" s="17">
        <f t="shared" si="11"/>
        <v>841.90140724350806</v>
      </c>
      <c r="C116" s="18">
        <f t="shared" si="12"/>
        <v>185.09799760628721</v>
      </c>
      <c r="D116" s="14">
        <f t="shared" si="13"/>
        <v>656.80340963722085</v>
      </c>
      <c r="E116" s="18">
        <f t="shared" si="9"/>
        <v>325</v>
      </c>
      <c r="F116" s="14">
        <f t="shared" si="14"/>
        <v>981.80340963722085</v>
      </c>
      <c r="G116" s="14">
        <f t="shared" si="15"/>
        <v>58249.555824374693</v>
      </c>
      <c r="H116" s="15">
        <f t="shared" si="16"/>
        <v>6.5066181564787184</v>
      </c>
      <c r="I116" s="16">
        <f t="shared" si="17"/>
        <v>7485.6159636524244</v>
      </c>
    </row>
    <row r="117" spans="1:9">
      <c r="A117" s="11">
        <f t="shared" si="10"/>
        <v>100</v>
      </c>
      <c r="B117" s="17">
        <f t="shared" si="11"/>
        <v>841.90140724350806</v>
      </c>
      <c r="C117" s="18">
        <f t="shared" si="12"/>
        <v>182.02986195117089</v>
      </c>
      <c r="D117" s="14">
        <f t="shared" si="13"/>
        <v>659.87154529233715</v>
      </c>
      <c r="E117" s="18">
        <f t="shared" si="9"/>
        <v>325</v>
      </c>
      <c r="F117" s="14">
        <f t="shared" si="14"/>
        <v>984.87154529233715</v>
      </c>
      <c r="G117" s="14">
        <f t="shared" si="15"/>
        <v>57264.684279082358</v>
      </c>
      <c r="H117" s="15">
        <f t="shared" si="16"/>
        <v>6.3823368509313205</v>
      </c>
      <c r="I117" s="16">
        <f t="shared" si="17"/>
        <v>7214.8962365317857</v>
      </c>
    </row>
    <row r="118" spans="1:9">
      <c r="A118" s="11">
        <f t="shared" si="10"/>
        <v>101</v>
      </c>
      <c r="B118" s="17">
        <f t="shared" si="11"/>
        <v>841.90140724350806</v>
      </c>
      <c r="C118" s="18">
        <f t="shared" si="12"/>
        <v>178.95213837213234</v>
      </c>
      <c r="D118" s="14">
        <f t="shared" si="13"/>
        <v>662.94926887137569</v>
      </c>
      <c r="E118" s="18">
        <f t="shared" si="9"/>
        <v>325</v>
      </c>
      <c r="F118" s="14">
        <f t="shared" si="14"/>
        <v>987.94926887137569</v>
      </c>
      <c r="G118" s="14">
        <f t="shared" si="15"/>
        <v>56276.735010210985</v>
      </c>
      <c r="H118" s="15">
        <f t="shared" si="16"/>
        <v>6.2582455002320501</v>
      </c>
      <c r="I118" s="16">
        <f t="shared" si="17"/>
        <v>6949.1733120375939</v>
      </c>
    </row>
    <row r="119" spans="1:9">
      <c r="A119" s="11">
        <f t="shared" si="10"/>
        <v>102</v>
      </c>
      <c r="B119" s="17">
        <f t="shared" si="11"/>
        <v>841.90140724350806</v>
      </c>
      <c r="C119" s="18">
        <f t="shared" si="12"/>
        <v>175.86479690690931</v>
      </c>
      <c r="D119" s="14">
        <f t="shared" si="13"/>
        <v>666.03661033659876</v>
      </c>
      <c r="E119" s="18">
        <f t="shared" si="9"/>
        <v>325</v>
      </c>
      <c r="F119" s="14">
        <f t="shared" si="14"/>
        <v>991.03661033659876</v>
      </c>
      <c r="G119" s="14">
        <f t="shared" si="15"/>
        <v>55285.698399874389</v>
      </c>
      <c r="H119" s="15">
        <f t="shared" si="16"/>
        <v>6.1343429355459795</v>
      </c>
      <c r="I119" s="16">
        <f t="shared" si="17"/>
        <v>6688.444999530795</v>
      </c>
    </row>
    <row r="120" spans="1:9">
      <c r="A120" s="11">
        <f t="shared" si="10"/>
        <v>103</v>
      </c>
      <c r="B120" s="17">
        <f t="shared" si="11"/>
        <v>841.90140724350806</v>
      </c>
      <c r="C120" s="18">
        <f t="shared" si="12"/>
        <v>172.76780749960744</v>
      </c>
      <c r="D120" s="14">
        <f t="shared" si="13"/>
        <v>669.13359974390062</v>
      </c>
      <c r="E120" s="18">
        <f t="shared" si="9"/>
        <v>325</v>
      </c>
      <c r="F120" s="14">
        <f t="shared" si="14"/>
        <v>994.13359974390062</v>
      </c>
      <c r="G120" s="14">
        <f t="shared" si="15"/>
        <v>54291.564800130487</v>
      </c>
      <c r="H120" s="15">
        <f t="shared" si="16"/>
        <v>6.0106279978827706</v>
      </c>
      <c r="I120" s="16">
        <f t="shared" si="17"/>
        <v>6432.7092378863163</v>
      </c>
    </row>
    <row r="121" spans="1:9">
      <c r="A121" s="11">
        <f t="shared" si="10"/>
        <v>104</v>
      </c>
      <c r="B121" s="17">
        <f t="shared" si="11"/>
        <v>841.90140724350806</v>
      </c>
      <c r="C121" s="18">
        <f t="shared" si="12"/>
        <v>169.66114000040776</v>
      </c>
      <c r="D121" s="14">
        <f t="shared" si="13"/>
        <v>672.24026724310033</v>
      </c>
      <c r="E121" s="18">
        <f t="shared" si="9"/>
        <v>325</v>
      </c>
      <c r="F121" s="14">
        <f t="shared" si="14"/>
        <v>997.24026724310033</v>
      </c>
      <c r="G121" s="14">
        <f t="shared" si="15"/>
        <v>53294.324532887389</v>
      </c>
      <c r="H121" s="15">
        <f t="shared" si="16"/>
        <v>5.8870995379873676</v>
      </c>
      <c r="I121" s="16">
        <f t="shared" si="17"/>
        <v>6181.9640944826606</v>
      </c>
    </row>
    <row r="122" spans="1:9">
      <c r="A122" s="11">
        <f t="shared" si="10"/>
        <v>105</v>
      </c>
      <c r="B122" s="17">
        <f t="shared" si="11"/>
        <v>841.90140724350806</v>
      </c>
      <c r="C122" s="18">
        <f t="shared" si="12"/>
        <v>166.54476416527308</v>
      </c>
      <c r="D122" s="14">
        <f t="shared" si="13"/>
        <v>675.35664307823504</v>
      </c>
      <c r="E122" s="18">
        <f t="shared" si="9"/>
        <v>325</v>
      </c>
      <c r="F122" s="14">
        <f t="shared" si="14"/>
        <v>1000.356643078235</v>
      </c>
      <c r="G122" s="14">
        <f t="shared" si="15"/>
        <v>52293.967889809152</v>
      </c>
      <c r="H122" s="15">
        <f t="shared" si="16"/>
        <v>5.7637564162322308</v>
      </c>
      <c r="I122" s="16">
        <f t="shared" si="17"/>
        <v>5936.2077642074146</v>
      </c>
    </row>
    <row r="123" spans="1:9">
      <c r="A123" s="11">
        <f t="shared" si="10"/>
        <v>106</v>
      </c>
      <c r="B123" s="17">
        <f t="shared" si="11"/>
        <v>841.90140724350806</v>
      </c>
      <c r="C123" s="18">
        <f t="shared" si="12"/>
        <v>163.41864965565358</v>
      </c>
      <c r="D123" s="14">
        <f t="shared" si="13"/>
        <v>678.48275758785451</v>
      </c>
      <c r="E123" s="18">
        <f t="shared" si="9"/>
        <v>325</v>
      </c>
      <c r="F123" s="14">
        <f t="shared" si="14"/>
        <v>1003.4827575878545</v>
      </c>
      <c r="G123" s="14">
        <f t="shared" si="15"/>
        <v>51290.4851322213</v>
      </c>
      <c r="H123" s="15">
        <f t="shared" si="16"/>
        <v>5.6405975025110315</v>
      </c>
      <c r="I123" s="16">
        <f t="shared" si="17"/>
        <v>5695.4385684777517</v>
      </c>
    </row>
    <row r="124" spans="1:9">
      <c r="A124" s="11">
        <f t="shared" si="10"/>
        <v>107</v>
      </c>
      <c r="B124" s="17">
        <f t="shared" si="11"/>
        <v>841.90140724350806</v>
      </c>
      <c r="C124" s="18">
        <f t="shared" si="12"/>
        <v>160.28276603819154</v>
      </c>
      <c r="D124" s="14">
        <f t="shared" si="13"/>
        <v>681.61864120531652</v>
      </c>
      <c r="E124" s="18">
        <f t="shared" si="9"/>
        <v>325</v>
      </c>
      <c r="F124" s="14">
        <f t="shared" si="14"/>
        <v>1006.6186412053165</v>
      </c>
      <c r="G124" s="14">
        <f t="shared" si="15"/>
        <v>50283.866491015986</v>
      </c>
      <c r="H124" s="15">
        <f t="shared" si="16"/>
        <v>5.5176216761338539</v>
      </c>
      <c r="I124" s="16">
        <f t="shared" si="17"/>
        <v>5459.6549542765206</v>
      </c>
    </row>
    <row r="125" spans="1:9">
      <c r="A125" s="11">
        <f t="shared" si="10"/>
        <v>108</v>
      </c>
      <c r="B125" s="17">
        <f t="shared" si="11"/>
        <v>841.90140724350806</v>
      </c>
      <c r="C125" s="18">
        <f t="shared" si="12"/>
        <v>157.13708278442493</v>
      </c>
      <c r="D125" s="14">
        <f t="shared" si="13"/>
        <v>684.76432445908313</v>
      </c>
      <c r="E125" s="18">
        <f t="shared" si="9"/>
        <v>325</v>
      </c>
      <c r="F125" s="14">
        <f t="shared" si="14"/>
        <v>1009.7643244590831</v>
      </c>
      <c r="G125" s="14">
        <f t="shared" si="15"/>
        <v>49274.102166556906</v>
      </c>
      <c r="H125" s="15">
        <f t="shared" si="16"/>
        <v>5.394827825723798</v>
      </c>
      <c r="I125" s="16">
        <f t="shared" si="17"/>
        <v>5228.8554932026964</v>
      </c>
    </row>
    <row r="126" spans="1:9">
      <c r="A126" s="11">
        <f t="shared" si="10"/>
        <v>109</v>
      </c>
      <c r="B126" s="17">
        <f t="shared" si="11"/>
        <v>841.90140724350806</v>
      </c>
      <c r="C126" s="18">
        <f t="shared" si="12"/>
        <v>153.98156927049033</v>
      </c>
      <c r="D126" s="14">
        <f t="shared" si="13"/>
        <v>687.91983797301771</v>
      </c>
      <c r="E126" s="18">
        <f t="shared" si="9"/>
        <v>325</v>
      </c>
      <c r="F126" s="14">
        <f t="shared" si="14"/>
        <v>1012.9198379730177</v>
      </c>
      <c r="G126" s="14">
        <f t="shared" si="15"/>
        <v>48261.182328583891</v>
      </c>
      <c r="H126" s="15">
        <f t="shared" si="16"/>
        <v>5.2722148491149881</v>
      </c>
      <c r="I126" s="16">
        <f t="shared" si="17"/>
        <v>5003.0388805364419</v>
      </c>
    </row>
    <row r="127" spans="1:9">
      <c r="A127" s="11">
        <f t="shared" si="10"/>
        <v>110</v>
      </c>
      <c r="B127" s="17">
        <f t="shared" si="11"/>
        <v>841.90140724350806</v>
      </c>
      <c r="C127" s="18">
        <f t="shared" si="12"/>
        <v>150.81619477682466</v>
      </c>
      <c r="D127" s="14">
        <f t="shared" si="13"/>
        <v>691.0852124666834</v>
      </c>
      <c r="E127" s="18">
        <f t="shared" si="9"/>
        <v>325</v>
      </c>
      <c r="F127" s="14">
        <f t="shared" si="14"/>
        <v>1016.0852124666834</v>
      </c>
      <c r="G127" s="14">
        <f t="shared" si="15"/>
        <v>47245.097116117206</v>
      </c>
      <c r="H127" s="15">
        <f t="shared" si="16"/>
        <v>5.149781653252048</v>
      </c>
      <c r="I127" s="16">
        <f t="shared" si="17"/>
        <v>4782.2039343191718</v>
      </c>
    </row>
    <row r="128" spans="1:9">
      <c r="A128" s="11">
        <f t="shared" si="10"/>
        <v>111</v>
      </c>
      <c r="B128" s="17">
        <f t="shared" si="11"/>
        <v>841.90140724350806</v>
      </c>
      <c r="C128" s="18">
        <f t="shared" si="12"/>
        <v>147.64092848786626</v>
      </c>
      <c r="D128" s="14">
        <f t="shared" si="13"/>
        <v>694.26047875564177</v>
      </c>
      <c r="E128" s="18">
        <f t="shared" si="9"/>
        <v>325</v>
      </c>
      <c r="F128" s="14">
        <f t="shared" si="14"/>
        <v>1019.2604787556418</v>
      </c>
      <c r="G128" s="14">
        <f t="shared" si="15"/>
        <v>46225.836637361564</v>
      </c>
      <c r="H128" s="15">
        <f t="shared" si="16"/>
        <v>5.0275271540908655</v>
      </c>
      <c r="I128" s="16">
        <f t="shared" si="17"/>
        <v>4566.3495944470196</v>
      </c>
    </row>
    <row r="129" spans="1:9">
      <c r="A129" s="11">
        <f t="shared" si="10"/>
        <v>112</v>
      </c>
      <c r="B129" s="17">
        <f t="shared" si="11"/>
        <v>841.90140724350806</v>
      </c>
      <c r="C129" s="18">
        <f t="shared" si="12"/>
        <v>144.45573949175488</v>
      </c>
      <c r="D129" s="14">
        <f t="shared" si="13"/>
        <v>697.44566775175315</v>
      </c>
      <c r="E129" s="18">
        <f t="shared" si="9"/>
        <v>325</v>
      </c>
      <c r="F129" s="14">
        <f t="shared" si="14"/>
        <v>1022.4456677517531</v>
      </c>
      <c r="G129" s="14">
        <f t="shared" si="15"/>
        <v>45203.390969609813</v>
      </c>
      <c r="H129" s="15">
        <f t="shared" si="16"/>
        <v>4.9054502765007193</v>
      </c>
      <c r="I129" s="16">
        <f t="shared" si="17"/>
        <v>4355.4749217783246</v>
      </c>
    </row>
    <row r="130" spans="1:9">
      <c r="A130" s="11">
        <f t="shared" si="10"/>
        <v>113</v>
      </c>
      <c r="B130" s="17">
        <f t="shared" si="11"/>
        <v>841.90140724350806</v>
      </c>
      <c r="C130" s="18">
        <f t="shared" si="12"/>
        <v>141.26059678003065</v>
      </c>
      <c r="D130" s="14">
        <f t="shared" si="13"/>
        <v>700.64081046347746</v>
      </c>
      <c r="E130" s="18">
        <f t="shared" si="9"/>
        <v>325</v>
      </c>
      <c r="F130" s="14">
        <f t="shared" si="14"/>
        <v>1025.6408104634775</v>
      </c>
      <c r="G130" s="14">
        <f t="shared" si="15"/>
        <v>44177.750159146337</v>
      </c>
      <c r="H130" s="15">
        <f t="shared" si="16"/>
        <v>4.7835499541678148</v>
      </c>
      <c r="I130" s="16">
        <f t="shared" si="17"/>
        <v>4149.5790972556861</v>
      </c>
    </row>
    <row r="131" spans="1:9">
      <c r="A131" s="11">
        <f t="shared" si="10"/>
        <v>114</v>
      </c>
      <c r="B131" s="17">
        <f t="shared" si="11"/>
        <v>841.90140724350806</v>
      </c>
      <c r="C131" s="18">
        <f t="shared" si="12"/>
        <v>138.0554692473323</v>
      </c>
      <c r="D131" s="14">
        <f t="shared" si="13"/>
        <v>703.84593799617573</v>
      </c>
      <c r="E131" s="18">
        <f t="shared" si="9"/>
        <v>325</v>
      </c>
      <c r="F131" s="14">
        <f t="shared" si="14"/>
        <v>1028.8459379961757</v>
      </c>
      <c r="G131" s="14">
        <f t="shared" si="15"/>
        <v>43148.904221150158</v>
      </c>
      <c r="H131" s="15">
        <f t="shared" si="16"/>
        <v>4.6618251294999693</v>
      </c>
      <c r="I131" s="16">
        <f t="shared" si="17"/>
        <v>3948.6614210399202</v>
      </c>
    </row>
    <row r="132" spans="1:9">
      <c r="A132" s="11">
        <f t="shared" si="10"/>
        <v>115</v>
      </c>
      <c r="B132" s="17">
        <f t="shared" si="11"/>
        <v>841.90140724350806</v>
      </c>
      <c r="C132" s="18">
        <f t="shared" si="12"/>
        <v>134.84032569109422</v>
      </c>
      <c r="D132" s="14">
        <f t="shared" si="13"/>
        <v>707.06108155241384</v>
      </c>
      <c r="E132" s="18">
        <f t="shared" si="9"/>
        <v>325</v>
      </c>
      <c r="F132" s="14">
        <f t="shared" si="14"/>
        <v>1032.0610815524137</v>
      </c>
      <c r="G132" s="14">
        <f t="shared" si="15"/>
        <v>42116.843139597746</v>
      </c>
      <c r="H132" s="15">
        <f t="shared" si="16"/>
        <v>4.5402747535327501</v>
      </c>
      <c r="I132" s="16">
        <f t="shared" si="17"/>
        <v>3752.7213116589846</v>
      </c>
    </row>
    <row r="133" spans="1:9">
      <c r="A133" s="11">
        <f t="shared" si="10"/>
        <v>116</v>
      </c>
      <c r="B133" s="17">
        <f t="shared" si="11"/>
        <v>841.90140724350806</v>
      </c>
      <c r="C133" s="18">
        <f t="shared" si="12"/>
        <v>131.61513481124294</v>
      </c>
      <c r="D133" s="14">
        <f t="shared" si="13"/>
        <v>710.28627243226515</v>
      </c>
      <c r="E133" s="18">
        <f t="shared" si="9"/>
        <v>325</v>
      </c>
      <c r="F133" s="14">
        <f t="shared" si="14"/>
        <v>1035.2862724322652</v>
      </c>
      <c r="G133" s="14">
        <f t="shared" si="15"/>
        <v>41081.556867165484</v>
      </c>
      <c r="H133" s="15">
        <f t="shared" si="16"/>
        <v>4.4188977858367533</v>
      </c>
      <c r="I133" s="16">
        <f t="shared" si="17"/>
        <v>3561.7583051687325</v>
      </c>
    </row>
    <row r="134" spans="1:9">
      <c r="A134" s="11">
        <f t="shared" si="10"/>
        <v>117</v>
      </c>
      <c r="B134" s="17">
        <f t="shared" si="11"/>
        <v>841.90140724350806</v>
      </c>
      <c r="C134" s="18">
        <f t="shared" si="12"/>
        <v>128.37986520989213</v>
      </c>
      <c r="D134" s="14">
        <f t="shared" si="13"/>
        <v>713.5215420336159</v>
      </c>
      <c r="E134" s="18">
        <f t="shared" si="9"/>
        <v>325</v>
      </c>
      <c r="F134" s="14">
        <f t="shared" si="14"/>
        <v>1038.5215420336158</v>
      </c>
      <c r="G134" s="14">
        <f t="shared" si="15"/>
        <v>40043.035325131867</v>
      </c>
      <c r="H134" s="15">
        <f t="shared" si="16"/>
        <v>4.2976931944261629</v>
      </c>
      <c r="I134" s="16">
        <f t="shared" si="17"/>
        <v>3375.7720543269388</v>
      </c>
    </row>
    <row r="135" spans="1:9">
      <c r="A135" s="11">
        <f t="shared" si="10"/>
        <v>118</v>
      </c>
      <c r="B135" s="17">
        <f t="shared" si="11"/>
        <v>841.90140724350806</v>
      </c>
      <c r="C135" s="18">
        <f t="shared" si="12"/>
        <v>125.13448539103707</v>
      </c>
      <c r="D135" s="14">
        <f t="shared" si="13"/>
        <v>716.766921852471</v>
      </c>
      <c r="E135" s="18">
        <f t="shared" si="9"/>
        <v>325</v>
      </c>
      <c r="F135" s="14">
        <f t="shared" si="14"/>
        <v>1041.7669218524711</v>
      </c>
      <c r="G135" s="14">
        <f t="shared" si="15"/>
        <v>39001.268403279399</v>
      </c>
      <c r="H135" s="15">
        <f t="shared" si="16"/>
        <v>4.1766599556685797</v>
      </c>
      <c r="I135" s="16">
        <f t="shared" si="17"/>
        <v>3194.7623277804232</v>
      </c>
    </row>
    <row r="136" spans="1:9">
      <c r="A136" s="11">
        <f t="shared" si="10"/>
        <v>119</v>
      </c>
      <c r="B136" s="17">
        <f t="shared" si="11"/>
        <v>841.90140724350806</v>
      </c>
      <c r="C136" s="18">
        <f t="shared" si="12"/>
        <v>121.87896376024811</v>
      </c>
      <c r="D136" s="14">
        <f t="shared" si="13"/>
        <v>720.02244348325996</v>
      </c>
      <c r="E136" s="18">
        <f t="shared" si="9"/>
        <v>325</v>
      </c>
      <c r="F136" s="14">
        <f t="shared" si="14"/>
        <v>1045.0224434832598</v>
      </c>
      <c r="G136" s="14">
        <f t="shared" si="15"/>
        <v>37956.245959796142</v>
      </c>
      <c r="H136" s="15">
        <f t="shared" si="16"/>
        <v>4.05579705419595</v>
      </c>
      <c r="I136" s="16">
        <f t="shared" si="17"/>
        <v>3018.7290092635958</v>
      </c>
    </row>
    <row r="137" spans="1:9">
      <c r="A137" s="11">
        <f t="shared" si="10"/>
        <v>120</v>
      </c>
      <c r="B137" s="17">
        <f t="shared" si="11"/>
        <v>841.90140724350806</v>
      </c>
      <c r="C137" s="18">
        <f t="shared" si="12"/>
        <v>118.61326862436293</v>
      </c>
      <c r="D137" s="14">
        <f t="shared" si="13"/>
        <v>723.28813861914512</v>
      </c>
      <c r="E137" s="18">
        <f t="shared" si="9"/>
        <v>325</v>
      </c>
      <c r="F137" s="14">
        <f t="shared" si="14"/>
        <v>1048.2881386191452</v>
      </c>
      <c r="G137" s="14">
        <f t="shared" si="15"/>
        <v>36907.957821176999</v>
      </c>
      <c r="H137" s="15">
        <f t="shared" si="16"/>
        <v>3.9351034828168019</v>
      </c>
      <c r="I137" s="16">
        <f t="shared" si="17"/>
        <v>2847.6720968105437</v>
      </c>
    </row>
    <row r="138" spans="1:9">
      <c r="A138" s="11">
        <f t="shared" si="10"/>
        <v>121</v>
      </c>
      <c r="B138" s="17">
        <f t="shared" si="11"/>
        <v>841.90140724350806</v>
      </c>
      <c r="C138" s="18">
        <f t="shared" si="12"/>
        <v>115.33736819117811</v>
      </c>
      <c r="D138" s="14">
        <f t="shared" si="13"/>
        <v>726.56403905232992</v>
      </c>
      <c r="E138" s="18">
        <f t="shared" si="9"/>
        <v>325</v>
      </c>
      <c r="F138" s="14">
        <f t="shared" si="14"/>
        <v>1051.5640390523299</v>
      </c>
      <c r="G138" s="14">
        <f t="shared" si="15"/>
        <v>35856.393782124665</v>
      </c>
      <c r="H138" s="15">
        <f t="shared" si="16"/>
        <v>3.8145782424295209</v>
      </c>
      <c r="I138" s="16">
        <f t="shared" si="17"/>
        <v>2681.5917019779081</v>
      </c>
    </row>
    <row r="139" spans="1:9">
      <c r="A139" s="11">
        <f t="shared" si="10"/>
        <v>122</v>
      </c>
      <c r="B139" s="17">
        <f t="shared" si="11"/>
        <v>841.90140724350806</v>
      </c>
      <c r="C139" s="18">
        <f t="shared" si="12"/>
        <v>112.05123056913958</v>
      </c>
      <c r="D139" s="14">
        <f t="shared" si="13"/>
        <v>729.85017667436853</v>
      </c>
      <c r="E139" s="18">
        <f t="shared" si="9"/>
        <v>325</v>
      </c>
      <c r="F139" s="14">
        <f t="shared" si="14"/>
        <v>1054.8501766743684</v>
      </c>
      <c r="G139" s="14">
        <f t="shared" si="15"/>
        <v>34801.543605450293</v>
      </c>
      <c r="H139" s="15">
        <f t="shared" si="16"/>
        <v>3.6942203419368922</v>
      </c>
      <c r="I139" s="16">
        <f t="shared" si="17"/>
        <v>2520.4880490808646</v>
      </c>
    </row>
    <row r="140" spans="1:9">
      <c r="A140" s="11">
        <f t="shared" si="10"/>
        <v>123</v>
      </c>
      <c r="B140" s="17">
        <f t="shared" si="11"/>
        <v>841.90140724350806</v>
      </c>
      <c r="C140" s="18">
        <f t="shared" si="12"/>
        <v>108.75482376703216</v>
      </c>
      <c r="D140" s="14">
        <f t="shared" si="13"/>
        <v>733.14658347647594</v>
      </c>
      <c r="E140" s="18">
        <f t="shared" si="9"/>
        <v>325</v>
      </c>
      <c r="F140" s="14">
        <f t="shared" si="14"/>
        <v>1058.1465834764758</v>
      </c>
      <c r="G140" s="14">
        <f t="shared" si="15"/>
        <v>33743.397021973818</v>
      </c>
      <c r="H140" s="15">
        <f t="shared" si="16"/>
        <v>3.5740287981616805</v>
      </c>
      <c r="I140" s="16">
        <f t="shared" si="17"/>
        <v>2364.3614744398947</v>
      </c>
    </row>
    <row r="141" spans="1:9">
      <c r="A141" s="11">
        <f t="shared" si="10"/>
        <v>124</v>
      </c>
      <c r="B141" s="17">
        <f t="shared" si="11"/>
        <v>841.90140724350806</v>
      </c>
      <c r="C141" s="18">
        <f t="shared" si="12"/>
        <v>105.44811569366817</v>
      </c>
      <c r="D141" s="14">
        <f t="shared" si="13"/>
        <v>736.45329154983983</v>
      </c>
      <c r="E141" s="18">
        <f t="shared" si="9"/>
        <v>325</v>
      </c>
      <c r="F141" s="14">
        <f t="shared" si="14"/>
        <v>1061.4532915498398</v>
      </c>
      <c r="G141" s="14">
        <f t="shared" si="15"/>
        <v>32681.94373042398</v>
      </c>
      <c r="H141" s="15">
        <f t="shared" si="16"/>
        <v>3.4540026357633362</v>
      </c>
      <c r="I141" s="16">
        <f t="shared" si="17"/>
        <v>2213.2124256392817</v>
      </c>
    </row>
    <row r="142" spans="1:9">
      <c r="A142" s="11">
        <f t="shared" si="10"/>
        <v>125</v>
      </c>
      <c r="B142" s="17">
        <f t="shared" si="11"/>
        <v>841.90140724350806</v>
      </c>
      <c r="C142" s="18">
        <f t="shared" si="12"/>
        <v>102.13107415757493</v>
      </c>
      <c r="D142" s="14">
        <f t="shared" si="13"/>
        <v>739.77033308593309</v>
      </c>
      <c r="E142" s="18">
        <f t="shared" si="9"/>
        <v>325</v>
      </c>
      <c r="F142" s="14">
        <f t="shared" si="14"/>
        <v>1064.7703330859331</v>
      </c>
      <c r="G142" s="14">
        <f t="shared" si="15"/>
        <v>31617.173397338047</v>
      </c>
      <c r="H142" s="15">
        <f t="shared" si="16"/>
        <v>3.3341408871558635</v>
      </c>
      <c r="I142" s="16">
        <f t="shared" si="17"/>
        <v>2067.0414607976345</v>
      </c>
    </row>
    <row r="143" spans="1:9">
      <c r="A143" s="11">
        <f t="shared" si="10"/>
        <v>126</v>
      </c>
      <c r="B143" s="17">
        <f t="shared" si="11"/>
        <v>841.90140724350806</v>
      </c>
      <c r="C143" s="18">
        <f t="shared" si="12"/>
        <v>98.803666866681382</v>
      </c>
      <c r="D143" s="14">
        <f t="shared" si="13"/>
        <v>743.09774037682666</v>
      </c>
      <c r="E143" s="18">
        <f t="shared" si="9"/>
        <v>325</v>
      </c>
      <c r="F143" s="14">
        <f t="shared" si="14"/>
        <v>1068.0977403768266</v>
      </c>
      <c r="G143" s="14">
        <f t="shared" si="15"/>
        <v>30549.07565696122</v>
      </c>
      <c r="H143" s="15">
        <f t="shared" si="16"/>
        <v>3.2144425924266664</v>
      </c>
      <c r="I143" s="16">
        <f t="shared" si="17"/>
        <v>1925.8492478485496</v>
      </c>
    </row>
    <row r="144" spans="1:9">
      <c r="A144" s="11">
        <f t="shared" si="10"/>
        <v>127</v>
      </c>
      <c r="B144" s="17">
        <f t="shared" si="11"/>
        <v>841.90140724350806</v>
      </c>
      <c r="C144" s="18">
        <f t="shared" si="12"/>
        <v>95.465861428003805</v>
      </c>
      <c r="D144" s="14">
        <f t="shared" si="13"/>
        <v>746.43554581550427</v>
      </c>
      <c r="E144" s="18">
        <f t="shared" si="9"/>
        <v>325</v>
      </c>
      <c r="F144" s="14">
        <f t="shared" si="14"/>
        <v>1071.4355458155042</v>
      </c>
      <c r="G144" s="14">
        <f t="shared" si="15"/>
        <v>29477.640111145716</v>
      </c>
      <c r="H144" s="15">
        <f t="shared" si="16"/>
        <v>3.0949067992565222</v>
      </c>
      <c r="I144" s="16">
        <f t="shared" si="17"/>
        <v>1789.6365638330935</v>
      </c>
    </row>
    <row r="145" spans="1:9">
      <c r="A145" s="11">
        <f t="shared" si="10"/>
        <v>128</v>
      </c>
      <c r="B145" s="17">
        <f t="shared" si="11"/>
        <v>841.90140724350806</v>
      </c>
      <c r="C145" s="18">
        <f t="shared" si="12"/>
        <v>92.11762534733036</v>
      </c>
      <c r="D145" s="14">
        <f t="shared" si="13"/>
        <v>749.78378189617774</v>
      </c>
      <c r="E145" s="18">
        <f t="shared" si="9"/>
        <v>325</v>
      </c>
      <c r="F145" s="14">
        <f t="shared" si="14"/>
        <v>1074.7837818961777</v>
      </c>
      <c r="G145" s="14">
        <f t="shared" si="15"/>
        <v>28402.856329249538</v>
      </c>
      <c r="H145" s="15">
        <f t="shared" si="16"/>
        <v>2.9755325628405629</v>
      </c>
      <c r="I145" s="16">
        <f t="shared" si="17"/>
        <v>1658.4042942026863</v>
      </c>
    </row>
    <row r="146" spans="1:9">
      <c r="A146" s="11">
        <f t="shared" si="10"/>
        <v>129</v>
      </c>
      <c r="B146" s="17">
        <f t="shared" si="11"/>
        <v>841.90140724350806</v>
      </c>
      <c r="C146" s="18">
        <f t="shared" si="12"/>
        <v>88.758926028904796</v>
      </c>
      <c r="D146" s="14">
        <f t="shared" si="13"/>
        <v>753.14248121460332</v>
      </c>
      <c r="E146" s="18">
        <f t="shared" ref="E146:E194" si="18">IF(G145&lt;($B$8+$B$9),0,$B$9)</f>
        <v>325</v>
      </c>
      <c r="F146" s="14">
        <f t="shared" si="14"/>
        <v>1078.1424812146033</v>
      </c>
      <c r="G146" s="14">
        <f t="shared" si="15"/>
        <v>27324.713848034935</v>
      </c>
      <c r="H146" s="15">
        <f t="shared" si="16"/>
        <v>2.8563189458103007</v>
      </c>
      <c r="I146" s="16">
        <f t="shared" si="17"/>
        <v>1532.1534321328909</v>
      </c>
    </row>
    <row r="147" spans="1:9">
      <c r="A147" s="11">
        <f t="shared" ref="A147:A194" si="19">IF(B146&gt;0.01,A146+1,0)</f>
        <v>130</v>
      </c>
      <c r="B147" s="17">
        <f t="shared" si="11"/>
        <v>841.90140724350806</v>
      </c>
      <c r="C147" s="18">
        <f t="shared" si="12"/>
        <v>85.389730775109157</v>
      </c>
      <c r="D147" s="14">
        <f t="shared" si="13"/>
        <v>756.51167646839895</v>
      </c>
      <c r="E147" s="18">
        <f t="shared" si="18"/>
        <v>325</v>
      </c>
      <c r="F147" s="14">
        <f t="shared" si="14"/>
        <v>1081.5116764683989</v>
      </c>
      <c r="G147" s="14">
        <f t="shared" si="15"/>
        <v>26243.202171566536</v>
      </c>
      <c r="H147" s="15">
        <f t="shared" si="16"/>
        <v>2.7372650181566587</v>
      </c>
      <c r="I147" s="16">
        <f t="shared" si="17"/>
        <v>1410.8850778476735</v>
      </c>
    </row>
    <row r="148" spans="1:9">
      <c r="A148" s="11">
        <f t="shared" si="19"/>
        <v>131</v>
      </c>
      <c r="B148" s="17">
        <f t="shared" ref="B148:B211" si="20">IF(G147&gt;0,IF(G147&gt;$B$8,$B$8,G147),0)</f>
        <v>841.90140724350806</v>
      </c>
      <c r="C148" s="18">
        <f t="shared" ref="C148:C211" si="21">G147*($B$6/12)</f>
        <v>82.010006786145425</v>
      </c>
      <c r="D148" s="14">
        <f t="shared" ref="D148:D211" si="22">B148-C148</f>
        <v>759.89140045736258</v>
      </c>
      <c r="E148" s="18">
        <f t="shared" si="18"/>
        <v>325</v>
      </c>
      <c r="F148" s="14">
        <f t="shared" ref="F148:F211" si="23">D148+E148</f>
        <v>1084.8914004573626</v>
      </c>
      <c r="G148" s="14">
        <f t="shared" ref="G148:G211" si="24">G147-F148</f>
        <v>25158.310771109172</v>
      </c>
      <c r="H148" s="15">
        <f t="shared" ref="H148:H211" si="25">(NPER(($B$6/12),-$B$8,G148))/12</f>
        <v>2.6183698571539762</v>
      </c>
      <c r="I148" s="16">
        <f t="shared" ref="I148:I211" si="26">(H148*12*$B$8)-G148</f>
        <v>1294.6004379538172</v>
      </c>
    </row>
    <row r="149" spans="1:9">
      <c r="A149" s="11">
        <f t="shared" si="19"/>
        <v>132</v>
      </c>
      <c r="B149" s="17">
        <f t="shared" si="20"/>
        <v>841.90140724350806</v>
      </c>
      <c r="C149" s="18">
        <f t="shared" si="21"/>
        <v>78.619721159716164</v>
      </c>
      <c r="D149" s="14">
        <f t="shared" si="22"/>
        <v>763.2816860837919</v>
      </c>
      <c r="E149" s="18">
        <f t="shared" si="18"/>
        <v>325</v>
      </c>
      <c r="F149" s="14">
        <f t="shared" si="23"/>
        <v>1088.281686083792</v>
      </c>
      <c r="G149" s="14">
        <f t="shared" si="24"/>
        <v>24070.02908502538</v>
      </c>
      <c r="H149" s="15">
        <f t="shared" si="25"/>
        <v>2.4996325472850525</v>
      </c>
      <c r="I149" s="16">
        <f t="shared" si="26"/>
        <v>1183.3008247861435</v>
      </c>
    </row>
    <row r="150" spans="1:9">
      <c r="A150" s="11">
        <f t="shared" si="19"/>
        <v>133</v>
      </c>
      <c r="B150" s="17">
        <f t="shared" si="20"/>
        <v>841.90140724350806</v>
      </c>
      <c r="C150" s="18">
        <f t="shared" si="21"/>
        <v>75.218840890704314</v>
      </c>
      <c r="D150" s="14">
        <f t="shared" si="22"/>
        <v>766.68256635280375</v>
      </c>
      <c r="E150" s="18">
        <f t="shared" si="18"/>
        <v>325</v>
      </c>
      <c r="F150" s="14">
        <f t="shared" si="23"/>
        <v>1091.6825663528039</v>
      </c>
      <c r="G150" s="14">
        <f t="shared" si="24"/>
        <v>22978.346518672577</v>
      </c>
      <c r="H150" s="15">
        <f t="shared" si="25"/>
        <v>2.381052180167067</v>
      </c>
      <c r="I150" s="16">
        <f t="shared" si="26"/>
        <v>1076.9876557619391</v>
      </c>
    </row>
    <row r="151" spans="1:9">
      <c r="A151" s="11">
        <f t="shared" si="19"/>
        <v>134</v>
      </c>
      <c r="B151" s="17">
        <f t="shared" si="20"/>
        <v>841.90140724350806</v>
      </c>
      <c r="C151" s="18">
        <f t="shared" si="21"/>
        <v>71.807332870851795</v>
      </c>
      <c r="D151" s="14">
        <f t="shared" si="22"/>
        <v>770.09407437265622</v>
      </c>
      <c r="E151" s="18">
        <f t="shared" si="18"/>
        <v>325</v>
      </c>
      <c r="F151" s="14">
        <f t="shared" si="23"/>
        <v>1095.0940743726562</v>
      </c>
      <c r="G151" s="14">
        <f t="shared" si="24"/>
        <v>21883.25244429992</v>
      </c>
      <c r="H151" s="15">
        <f t="shared" si="25"/>
        <v>2.2626278544785152</v>
      </c>
      <c r="I151" s="16">
        <f t="shared" si="26"/>
        <v>975.66245274593894</v>
      </c>
    </row>
    <row r="152" spans="1:9">
      <c r="A152" s="11">
        <f t="shared" si="19"/>
        <v>135</v>
      </c>
      <c r="B152" s="17">
        <f t="shared" si="20"/>
        <v>841.90140724350806</v>
      </c>
      <c r="C152" s="18">
        <f t="shared" si="21"/>
        <v>68.385163888437248</v>
      </c>
      <c r="D152" s="14">
        <f t="shared" si="22"/>
        <v>773.51624335507086</v>
      </c>
      <c r="E152" s="18">
        <f t="shared" si="18"/>
        <v>325</v>
      </c>
      <c r="F152" s="14">
        <f t="shared" si="23"/>
        <v>1098.5162433550709</v>
      </c>
      <c r="G152" s="14">
        <f t="shared" si="24"/>
        <v>20784.736200944848</v>
      </c>
      <c r="H152" s="15">
        <f t="shared" si="25"/>
        <v>2.1443586758870841</v>
      </c>
      <c r="I152" s="16">
        <f t="shared" si="26"/>
        <v>879.32684142509243</v>
      </c>
    </row>
    <row r="153" spans="1:9">
      <c r="A153" s="11">
        <f t="shared" si="19"/>
        <v>136</v>
      </c>
      <c r="B153" s="17">
        <f t="shared" si="20"/>
        <v>841.90140724350806</v>
      </c>
      <c r="C153" s="18">
        <f t="shared" si="21"/>
        <v>64.952300627952638</v>
      </c>
      <c r="D153" s="14">
        <f t="shared" si="22"/>
        <v>776.94910661555537</v>
      </c>
      <c r="E153" s="18">
        <f t="shared" si="18"/>
        <v>325</v>
      </c>
      <c r="F153" s="14">
        <f t="shared" si="23"/>
        <v>1101.9491066155554</v>
      </c>
      <c r="G153" s="14">
        <f t="shared" si="24"/>
        <v>19682.787094329291</v>
      </c>
      <c r="H153" s="15">
        <f t="shared" si="25"/>
        <v>2.0262437569783667</v>
      </c>
      <c r="I153" s="16">
        <f t="shared" si="26"/>
        <v>787.98255069222432</v>
      </c>
    </row>
    <row r="154" spans="1:9">
      <c r="A154" s="11">
        <f t="shared" si="19"/>
        <v>137</v>
      </c>
      <c r="B154" s="17">
        <f t="shared" si="20"/>
        <v>841.90140724350806</v>
      </c>
      <c r="C154" s="18">
        <f t="shared" si="21"/>
        <v>61.50870966977903</v>
      </c>
      <c r="D154" s="14">
        <f t="shared" si="22"/>
        <v>780.39269757372904</v>
      </c>
      <c r="E154" s="18">
        <f t="shared" si="18"/>
        <v>325</v>
      </c>
      <c r="F154" s="14">
        <f t="shared" si="23"/>
        <v>1105.392697573729</v>
      </c>
      <c r="G154" s="14">
        <f t="shared" si="24"/>
        <v>18577.394396755561</v>
      </c>
      <c r="H154" s="15">
        <f t="shared" si="25"/>
        <v>1.9082822171855842</v>
      </c>
      <c r="I154" s="16">
        <f t="shared" si="26"/>
        <v>701.63141204010026</v>
      </c>
    </row>
    <row r="155" spans="1:9">
      <c r="A155" s="11">
        <f t="shared" si="19"/>
        <v>138</v>
      </c>
      <c r="B155" s="17">
        <f t="shared" si="20"/>
        <v>841.90140724350806</v>
      </c>
      <c r="C155" s="18">
        <f t="shared" si="21"/>
        <v>58.054357489861125</v>
      </c>
      <c r="D155" s="14">
        <f t="shared" si="22"/>
        <v>783.84704975364696</v>
      </c>
      <c r="E155" s="18">
        <f t="shared" si="18"/>
        <v>325</v>
      </c>
      <c r="F155" s="14">
        <f t="shared" si="23"/>
        <v>1108.8470497536468</v>
      </c>
      <c r="G155" s="14">
        <f t="shared" si="24"/>
        <v>17468.547347001913</v>
      </c>
      <c r="H155" s="15">
        <f t="shared" si="25"/>
        <v>1.7904731827201437</v>
      </c>
      <c r="I155" s="16">
        <f t="shared" si="26"/>
        <v>620.27535896430709</v>
      </c>
    </row>
    <row r="156" spans="1:9">
      <c r="A156" s="11">
        <f t="shared" si="19"/>
        <v>139</v>
      </c>
      <c r="B156" s="17">
        <f t="shared" si="20"/>
        <v>841.90140724350806</v>
      </c>
      <c r="C156" s="18">
        <f t="shared" si="21"/>
        <v>54.589210459380972</v>
      </c>
      <c r="D156" s="14">
        <f t="shared" si="22"/>
        <v>787.31219678412708</v>
      </c>
      <c r="E156" s="18">
        <f t="shared" si="18"/>
        <v>325</v>
      </c>
      <c r="F156" s="14">
        <f t="shared" si="23"/>
        <v>1112.3121967841271</v>
      </c>
      <c r="G156" s="14">
        <f t="shared" si="24"/>
        <v>16356.235150217786</v>
      </c>
      <c r="H156" s="15">
        <f t="shared" si="25"/>
        <v>1.6728157865030842</v>
      </c>
      <c r="I156" s="16">
        <f t="shared" si="26"/>
        <v>543.91642637544101</v>
      </c>
    </row>
    <row r="157" spans="1:9">
      <c r="A157" s="11">
        <f t="shared" si="19"/>
        <v>140</v>
      </c>
      <c r="B157" s="17">
        <f t="shared" si="20"/>
        <v>841.90140724350806</v>
      </c>
      <c r="C157" s="18">
        <f t="shared" si="21"/>
        <v>51.113234844430579</v>
      </c>
      <c r="D157" s="14">
        <f t="shared" si="22"/>
        <v>790.78817239907744</v>
      </c>
      <c r="E157" s="18">
        <f t="shared" si="18"/>
        <v>325</v>
      </c>
      <c r="F157" s="14">
        <f t="shared" si="23"/>
        <v>1115.7881723990774</v>
      </c>
      <c r="G157" s="14">
        <f t="shared" si="24"/>
        <v>15240.446977818709</v>
      </c>
      <c r="H157" s="15">
        <f t="shared" si="25"/>
        <v>1.5553091680973843</v>
      </c>
      <c r="I157" s="16">
        <f t="shared" si="26"/>
        <v>472.5567500203033</v>
      </c>
    </row>
    <row r="158" spans="1:9">
      <c r="A158" s="11">
        <f t="shared" si="19"/>
        <v>141</v>
      </c>
      <c r="B158" s="17">
        <f t="shared" si="20"/>
        <v>841.90140724350806</v>
      </c>
      <c r="C158" s="18">
        <f t="shared" si="21"/>
        <v>47.626396805683463</v>
      </c>
      <c r="D158" s="14">
        <f t="shared" si="22"/>
        <v>794.27501043782456</v>
      </c>
      <c r="E158" s="18">
        <f t="shared" si="18"/>
        <v>325</v>
      </c>
      <c r="F158" s="14">
        <f t="shared" si="23"/>
        <v>1119.2750104378247</v>
      </c>
      <c r="G158" s="14">
        <f t="shared" si="24"/>
        <v>14121.171967380884</v>
      </c>
      <c r="H158" s="15">
        <f t="shared" si="25"/>
        <v>1.4379524736411373</v>
      </c>
      <c r="I158" s="16">
        <f t="shared" si="26"/>
        <v>406.19856591220014</v>
      </c>
    </row>
    <row r="159" spans="1:9">
      <c r="A159" s="11">
        <f t="shared" si="19"/>
        <v>142</v>
      </c>
      <c r="B159" s="17">
        <f t="shared" si="20"/>
        <v>841.90140724350806</v>
      </c>
      <c r="C159" s="18">
        <f t="shared" si="21"/>
        <v>44.128662398065259</v>
      </c>
      <c r="D159" s="14">
        <f t="shared" si="22"/>
        <v>797.77274484544284</v>
      </c>
      <c r="E159" s="18">
        <f t="shared" si="18"/>
        <v>325</v>
      </c>
      <c r="F159" s="14">
        <f t="shared" si="23"/>
        <v>1122.772744845443</v>
      </c>
      <c r="G159" s="14">
        <f t="shared" si="24"/>
        <v>12998.399222535441</v>
      </c>
      <c r="H159" s="15">
        <f t="shared" si="25"/>
        <v>1.3207448557815624</v>
      </c>
      <c r="I159" s="16">
        <f t="shared" si="26"/>
        <v>344.84420977001719</v>
      </c>
    </row>
    <row r="160" spans="1:9">
      <c r="A160" s="11">
        <f t="shared" si="19"/>
        <v>143</v>
      </c>
      <c r="B160" s="17">
        <f t="shared" si="20"/>
        <v>841.90140724350806</v>
      </c>
      <c r="C160" s="18">
        <f t="shared" si="21"/>
        <v>40.619997570423251</v>
      </c>
      <c r="D160" s="14">
        <f t="shared" si="22"/>
        <v>801.2814096730848</v>
      </c>
      <c r="E160" s="18">
        <f t="shared" si="18"/>
        <v>325</v>
      </c>
      <c r="F160" s="14">
        <f t="shared" si="23"/>
        <v>1126.2814096730849</v>
      </c>
      <c r="G160" s="14">
        <f t="shared" si="24"/>
        <v>11872.117812862356</v>
      </c>
      <c r="H160" s="15">
        <f t="shared" si="25"/>
        <v>1.2036854736098024</v>
      </c>
      <c r="I160" s="16">
        <f t="shared" si="26"/>
        <v>288.49611646557787</v>
      </c>
    </row>
    <row r="161" spans="1:9">
      <c r="A161" s="11">
        <f t="shared" si="19"/>
        <v>144</v>
      </c>
      <c r="B161" s="17">
        <f t="shared" si="20"/>
        <v>841.90140724350806</v>
      </c>
      <c r="C161" s="18">
        <f t="shared" si="21"/>
        <v>37.100368165194858</v>
      </c>
      <c r="D161" s="14">
        <f t="shared" si="22"/>
        <v>804.80103907831324</v>
      </c>
      <c r="E161" s="18">
        <f t="shared" si="18"/>
        <v>325</v>
      </c>
      <c r="F161" s="14">
        <f t="shared" si="23"/>
        <v>1129.8010390783134</v>
      </c>
      <c r="G161" s="14">
        <f t="shared" si="24"/>
        <v>10742.316773784043</v>
      </c>
      <c r="H161" s="15">
        <f t="shared" si="25"/>
        <v>1.0867734925966293</v>
      </c>
      <c r="I161" s="16">
        <f t="shared" si="26"/>
        <v>237.1568194804895</v>
      </c>
    </row>
    <row r="162" spans="1:9">
      <c r="A162" s="11">
        <f t="shared" si="19"/>
        <v>145</v>
      </c>
      <c r="B162" s="17">
        <f t="shared" si="20"/>
        <v>841.90140724350806</v>
      </c>
      <c r="C162" s="18">
        <f t="shared" si="21"/>
        <v>33.569739918075129</v>
      </c>
      <c r="D162" s="14">
        <f t="shared" si="22"/>
        <v>808.33166732543293</v>
      </c>
      <c r="E162" s="18">
        <f t="shared" si="18"/>
        <v>325</v>
      </c>
      <c r="F162" s="14">
        <f t="shared" si="23"/>
        <v>1133.331667325433</v>
      </c>
      <c r="G162" s="14">
        <f t="shared" si="24"/>
        <v>9608.985106458611</v>
      </c>
      <c r="H162" s="15">
        <f t="shared" si="25"/>
        <v>0.97000808452883713</v>
      </c>
      <c r="I162" s="16">
        <f t="shared" si="26"/>
        <v>190.82895037028175</v>
      </c>
    </row>
    <row r="163" spans="1:9">
      <c r="A163" s="11">
        <f t="shared" si="19"/>
        <v>146</v>
      </c>
      <c r="B163" s="17">
        <f t="shared" si="20"/>
        <v>841.90140724350806</v>
      </c>
      <c r="C163" s="18">
        <f t="shared" si="21"/>
        <v>30.028078457683158</v>
      </c>
      <c r="D163" s="14">
        <f t="shared" si="22"/>
        <v>811.87332878582492</v>
      </c>
      <c r="E163" s="18">
        <f t="shared" si="18"/>
        <v>325</v>
      </c>
      <c r="F163" s="14">
        <f t="shared" si="23"/>
        <v>1136.8733287858249</v>
      </c>
      <c r="G163" s="14">
        <f t="shared" si="24"/>
        <v>8472.111777672786</v>
      </c>
      <c r="H163" s="15">
        <f t="shared" si="25"/>
        <v>0.85338842744651922</v>
      </c>
      <c r="I163" s="16">
        <f t="shared" si="26"/>
        <v>149.51523823780008</v>
      </c>
    </row>
    <row r="164" spans="1:9">
      <c r="A164" s="11">
        <f t="shared" si="19"/>
        <v>147</v>
      </c>
      <c r="B164" s="17">
        <f t="shared" si="20"/>
        <v>841.90140724350806</v>
      </c>
      <c r="C164" s="18">
        <f t="shared" si="21"/>
        <v>26.475349305227454</v>
      </c>
      <c r="D164" s="14">
        <f t="shared" si="22"/>
        <v>815.42605793828056</v>
      </c>
      <c r="E164" s="18">
        <f t="shared" si="18"/>
        <v>325</v>
      </c>
      <c r="F164" s="14">
        <f t="shared" si="23"/>
        <v>1140.4260579382806</v>
      </c>
      <c r="G164" s="14">
        <f t="shared" si="24"/>
        <v>7331.6857197345053</v>
      </c>
      <c r="H164" s="15">
        <f t="shared" si="25"/>
        <v>0.73691370558105662</v>
      </c>
      <c r="I164" s="16">
        <f t="shared" si="26"/>
        <v>113.2185092141317</v>
      </c>
    </row>
    <row r="165" spans="1:9">
      <c r="A165" s="11">
        <f t="shared" si="19"/>
        <v>148</v>
      </c>
      <c r="B165" s="17">
        <f t="shared" si="20"/>
        <v>841.90140724350806</v>
      </c>
      <c r="C165" s="18">
        <f t="shared" si="21"/>
        <v>22.911517874170325</v>
      </c>
      <c r="D165" s="14">
        <f t="shared" si="22"/>
        <v>818.98988936933779</v>
      </c>
      <c r="E165" s="18">
        <f t="shared" si="18"/>
        <v>325</v>
      </c>
      <c r="F165" s="14">
        <f t="shared" si="23"/>
        <v>1143.9898893693378</v>
      </c>
      <c r="G165" s="14">
        <f t="shared" si="24"/>
        <v>6187.6958303651672</v>
      </c>
      <c r="H165" s="15">
        <f t="shared" si="25"/>
        <v>0.62058310929394689</v>
      </c>
      <c r="I165" s="16">
        <f t="shared" si="26"/>
        <v>81.941685948340819</v>
      </c>
    </row>
    <row r="166" spans="1:9">
      <c r="A166" s="11">
        <f t="shared" si="19"/>
        <v>149</v>
      </c>
      <c r="B166" s="17">
        <f t="shared" si="20"/>
        <v>841.90140724350806</v>
      </c>
      <c r="C166" s="18">
        <f t="shared" si="21"/>
        <v>19.336549469891146</v>
      </c>
      <c r="D166" s="14">
        <f t="shared" si="22"/>
        <v>822.56485777361695</v>
      </c>
      <c r="E166" s="18">
        <f t="shared" si="18"/>
        <v>325</v>
      </c>
      <c r="F166" s="14">
        <f t="shared" si="23"/>
        <v>1147.5648577736169</v>
      </c>
      <c r="G166" s="14">
        <f t="shared" si="24"/>
        <v>5040.1309725915507</v>
      </c>
      <c r="H166" s="15">
        <f t="shared" si="25"/>
        <v>0.50439583501629104</v>
      </c>
      <c r="I166" s="16">
        <f t="shared" si="26"/>
        <v>55.687787104207018</v>
      </c>
    </row>
    <row r="167" spans="1:9">
      <c r="A167" s="11">
        <f t="shared" si="19"/>
        <v>150</v>
      </c>
      <c r="B167" s="17">
        <f t="shared" si="20"/>
        <v>841.90140724350806</v>
      </c>
      <c r="C167" s="18">
        <f t="shared" si="21"/>
        <v>15.750409289348594</v>
      </c>
      <c r="D167" s="14">
        <f t="shared" si="22"/>
        <v>826.15099795415949</v>
      </c>
      <c r="E167" s="18">
        <f t="shared" si="18"/>
        <v>325</v>
      </c>
      <c r="F167" s="14">
        <f t="shared" si="23"/>
        <v>1151.1509979541595</v>
      </c>
      <c r="G167" s="14">
        <f t="shared" si="24"/>
        <v>3888.979974637391</v>
      </c>
      <c r="H167" s="15">
        <f t="shared" si="25"/>
        <v>0.38835108518912742</v>
      </c>
      <c r="I167" s="16">
        <f t="shared" si="26"/>
        <v>34.459926865847137</v>
      </c>
    </row>
    <row r="168" spans="1:9">
      <c r="A168" s="11">
        <f t="shared" si="19"/>
        <v>151</v>
      </c>
      <c r="B168" s="17">
        <f t="shared" si="20"/>
        <v>841.90140724350806</v>
      </c>
      <c r="C168" s="18">
        <f t="shared" si="21"/>
        <v>12.153062420741845</v>
      </c>
      <c r="D168" s="14">
        <f t="shared" si="22"/>
        <v>829.74834482276617</v>
      </c>
      <c r="E168" s="18">
        <f t="shared" si="18"/>
        <v>325</v>
      </c>
      <c r="F168" s="14">
        <f t="shared" si="23"/>
        <v>1154.7483448227663</v>
      </c>
      <c r="G168" s="14">
        <f t="shared" si="24"/>
        <v>2734.2316298146247</v>
      </c>
      <c r="H168" s="15">
        <f t="shared" si="25"/>
        <v>0.27244806820440576</v>
      </c>
      <c r="I168" s="16">
        <f t="shared" si="26"/>
        <v>18.261314450149257</v>
      </c>
    </row>
    <row r="169" spans="1:9">
      <c r="A169" s="11">
        <f t="shared" si="19"/>
        <v>152</v>
      </c>
      <c r="B169" s="17">
        <f t="shared" si="20"/>
        <v>841.90140724350806</v>
      </c>
      <c r="C169" s="18">
        <f t="shared" si="21"/>
        <v>8.5444738431707012</v>
      </c>
      <c r="D169" s="14">
        <f t="shared" si="22"/>
        <v>833.35693340033731</v>
      </c>
      <c r="E169" s="18">
        <f t="shared" si="18"/>
        <v>325</v>
      </c>
      <c r="F169" s="14">
        <f t="shared" si="23"/>
        <v>1158.3569334003373</v>
      </c>
      <c r="G169" s="14">
        <f t="shared" si="24"/>
        <v>1575.8746964142874</v>
      </c>
      <c r="H169" s="15">
        <f t="shared" si="25"/>
        <v>0.15668599834677358</v>
      </c>
      <c r="I169" s="16">
        <f t="shared" si="26"/>
        <v>7.0952536277445688</v>
      </c>
    </row>
    <row r="170" spans="1:9">
      <c r="A170" s="11">
        <f t="shared" si="19"/>
        <v>153</v>
      </c>
      <c r="B170" s="17">
        <f t="shared" si="20"/>
        <v>841.90140724350806</v>
      </c>
      <c r="C170" s="18">
        <f t="shared" si="21"/>
        <v>4.9246084262946477</v>
      </c>
      <c r="D170" s="14">
        <f t="shared" si="22"/>
        <v>836.97679881721342</v>
      </c>
      <c r="E170" s="18">
        <f t="shared" si="18"/>
        <v>325</v>
      </c>
      <c r="F170" s="14">
        <f t="shared" si="23"/>
        <v>1161.9767988172134</v>
      </c>
      <c r="G170" s="14">
        <f t="shared" si="24"/>
        <v>413.89789759707401</v>
      </c>
      <c r="H170" s="15">
        <f t="shared" si="25"/>
        <v>4.106409573599764E-2</v>
      </c>
      <c r="I170" s="16">
        <f t="shared" si="26"/>
        <v>0.96514225074861315</v>
      </c>
    </row>
    <row r="171" spans="1:9">
      <c r="A171" s="11">
        <f t="shared" si="19"/>
        <v>154</v>
      </c>
      <c r="B171" s="17">
        <f t="shared" si="20"/>
        <v>413.89789759707401</v>
      </c>
      <c r="C171" s="18">
        <f t="shared" si="21"/>
        <v>1.2934309299908562</v>
      </c>
      <c r="D171" s="14">
        <f t="shared" si="22"/>
        <v>412.60446666708316</v>
      </c>
      <c r="E171" s="18">
        <f t="shared" si="18"/>
        <v>0</v>
      </c>
      <c r="F171" s="14">
        <f t="shared" si="23"/>
        <v>412.60446666708316</v>
      </c>
      <c r="G171" s="14">
        <f t="shared" si="24"/>
        <v>1.2934309299908477</v>
      </c>
      <c r="H171" s="15">
        <f t="shared" si="25"/>
        <v>1.2822700728947939E-4</v>
      </c>
      <c r="I171" s="16">
        <f t="shared" si="26"/>
        <v>2.0230446127873503E-3</v>
      </c>
    </row>
    <row r="172" spans="1:9">
      <c r="A172" s="11">
        <f t="shared" si="19"/>
        <v>155</v>
      </c>
      <c r="B172" s="17">
        <f t="shared" si="20"/>
        <v>1.2934309299908477</v>
      </c>
      <c r="C172" s="18">
        <f t="shared" si="21"/>
        <v>4.0419716562213985E-3</v>
      </c>
      <c r="D172" s="14">
        <f t="shared" si="22"/>
        <v>1.2893889583346263</v>
      </c>
      <c r="E172" s="18">
        <f t="shared" si="18"/>
        <v>0</v>
      </c>
      <c r="F172" s="14">
        <f t="shared" si="23"/>
        <v>1.2893889583346263</v>
      </c>
      <c r="G172" s="14">
        <f t="shared" si="24"/>
        <v>4.0419716562214436E-3</v>
      </c>
      <c r="H172" s="15">
        <f t="shared" si="25"/>
        <v>4.0070843696178906E-7</v>
      </c>
      <c r="I172" s="16">
        <f t="shared" si="26"/>
        <v>6.3123074482774114E-6</v>
      </c>
    </row>
    <row r="173" spans="1:9">
      <c r="A173" s="11">
        <f t="shared" si="19"/>
        <v>156</v>
      </c>
      <c r="B173" s="17">
        <f t="shared" si="20"/>
        <v>4.0419716562214436E-3</v>
      </c>
      <c r="C173" s="18">
        <f t="shared" si="21"/>
        <v>1.263116142569201E-5</v>
      </c>
      <c r="D173" s="14">
        <f t="shared" si="22"/>
        <v>4.0293404947957514E-3</v>
      </c>
      <c r="E173" s="18">
        <f t="shared" si="18"/>
        <v>0</v>
      </c>
      <c r="F173" s="14">
        <f t="shared" si="23"/>
        <v>4.0293404947957514E-3</v>
      </c>
      <c r="G173" s="14">
        <f t="shared" si="24"/>
        <v>1.2631161425692185E-5</v>
      </c>
      <c r="H173" s="15">
        <f t="shared" si="25"/>
        <v>1.2522175999252372E-9</v>
      </c>
      <c r="I173" s="16">
        <f t="shared" si="26"/>
        <v>1.9763688933561384E-8</v>
      </c>
    </row>
    <row r="174" spans="1:9">
      <c r="A174" s="11">
        <f t="shared" si="19"/>
        <v>0</v>
      </c>
      <c r="B174" s="17">
        <f t="shared" si="20"/>
        <v>1.2631161425692185E-5</v>
      </c>
      <c r="C174" s="18">
        <f t="shared" si="21"/>
        <v>3.9472379455288073E-8</v>
      </c>
      <c r="D174" s="14">
        <f t="shared" si="22"/>
        <v>1.2591689046236896E-5</v>
      </c>
      <c r="E174" s="18">
        <f t="shared" si="18"/>
        <v>0</v>
      </c>
      <c r="F174" s="14">
        <f t="shared" si="23"/>
        <v>1.2591689046236896E-5</v>
      </c>
      <c r="G174" s="14">
        <f t="shared" si="24"/>
        <v>3.9472379455288755E-8</v>
      </c>
      <c r="H174" s="15">
        <f t="shared" si="25"/>
        <v>3.9140880979487218E-12</v>
      </c>
      <c r="I174" s="16">
        <f t="shared" si="26"/>
        <v>7.0935877568382664E-11</v>
      </c>
    </row>
    <row r="175" spans="1:9">
      <c r="A175" s="11">
        <f t="shared" si="19"/>
        <v>0</v>
      </c>
      <c r="B175" s="17">
        <f t="shared" si="20"/>
        <v>3.9472379455288755E-8</v>
      </c>
      <c r="C175" s="18">
        <f t="shared" si="21"/>
        <v>1.2335118579777734E-10</v>
      </c>
      <c r="D175" s="14">
        <f t="shared" si="22"/>
        <v>3.9349028269490976E-8</v>
      </c>
      <c r="E175" s="18">
        <f t="shared" si="18"/>
        <v>0</v>
      </c>
      <c r="F175" s="14">
        <f t="shared" si="23"/>
        <v>3.9349028269490976E-8</v>
      </c>
      <c r="G175" s="14">
        <f t="shared" si="24"/>
        <v>1.2335118579777868E-10</v>
      </c>
      <c r="H175" s="15">
        <f t="shared" si="25"/>
        <v>1.1860873024087901E-14</v>
      </c>
      <c r="I175" s="16">
        <f t="shared" si="26"/>
        <v>-3.5229575163846861E-12</v>
      </c>
    </row>
    <row r="176" spans="1:9">
      <c r="A176" s="11">
        <f t="shared" si="19"/>
        <v>0</v>
      </c>
      <c r="B176" s="17">
        <f t="shared" si="20"/>
        <v>1.2335118579777868E-10</v>
      </c>
      <c r="C176" s="18">
        <f t="shared" si="21"/>
        <v>3.8547245561805837E-13</v>
      </c>
      <c r="D176" s="14">
        <f t="shared" si="22"/>
        <v>1.2296571334216061E-10</v>
      </c>
      <c r="E176" s="18">
        <f t="shared" si="18"/>
        <v>0</v>
      </c>
      <c r="F176" s="14">
        <f t="shared" si="23"/>
        <v>1.2296571334216061E-10</v>
      </c>
      <c r="G176" s="14">
        <f t="shared" si="24"/>
        <v>3.8547245561806872E-13</v>
      </c>
      <c r="H176" s="15">
        <f t="shared" si="25"/>
        <v>0</v>
      </c>
      <c r="I176" s="16">
        <f t="shared" si="26"/>
        <v>-3.8547245561806872E-13</v>
      </c>
    </row>
    <row r="177" spans="1:9">
      <c r="A177" s="11">
        <f t="shared" si="19"/>
        <v>0</v>
      </c>
      <c r="B177" s="17">
        <f t="shared" si="20"/>
        <v>3.8547245561806872E-13</v>
      </c>
      <c r="C177" s="18">
        <f t="shared" si="21"/>
        <v>1.2046014238064647E-15</v>
      </c>
      <c r="D177" s="14">
        <f t="shared" si="22"/>
        <v>3.8426785419426227E-13</v>
      </c>
      <c r="E177" s="18">
        <f t="shared" si="18"/>
        <v>0</v>
      </c>
      <c r="F177" s="14">
        <f t="shared" si="23"/>
        <v>3.8426785419426227E-13</v>
      </c>
      <c r="G177" s="14">
        <f t="shared" si="24"/>
        <v>1.2046014238064547E-15</v>
      </c>
      <c r="H177" s="15">
        <f t="shared" si="25"/>
        <v>0</v>
      </c>
      <c r="I177" s="16">
        <f t="shared" si="26"/>
        <v>-1.2046014238064547E-15</v>
      </c>
    </row>
    <row r="178" spans="1:9">
      <c r="A178" s="11">
        <f t="shared" si="19"/>
        <v>0</v>
      </c>
      <c r="B178" s="17">
        <f t="shared" si="20"/>
        <v>1.2046014238064547E-15</v>
      </c>
      <c r="C178" s="18">
        <f t="shared" si="21"/>
        <v>3.7643794493951705E-18</v>
      </c>
      <c r="D178" s="14">
        <f t="shared" si="22"/>
        <v>1.2008370443570596E-15</v>
      </c>
      <c r="E178" s="18">
        <f t="shared" si="18"/>
        <v>0</v>
      </c>
      <c r="F178" s="14">
        <f t="shared" si="23"/>
        <v>1.2008370443570596E-15</v>
      </c>
      <c r="G178" s="14">
        <f t="shared" si="24"/>
        <v>3.7643794493950919E-18</v>
      </c>
      <c r="H178" s="15">
        <f t="shared" si="25"/>
        <v>0</v>
      </c>
      <c r="I178" s="16">
        <f t="shared" si="26"/>
        <v>-3.7643794493950919E-18</v>
      </c>
    </row>
    <row r="179" spans="1:9">
      <c r="A179" s="11">
        <f t="shared" si="19"/>
        <v>0</v>
      </c>
      <c r="B179" s="17">
        <f t="shared" si="20"/>
        <v>3.7643794493950919E-18</v>
      </c>
      <c r="C179" s="18">
        <f t="shared" si="21"/>
        <v>1.1763685779359661E-20</v>
      </c>
      <c r="D179" s="14">
        <f t="shared" si="22"/>
        <v>3.7526157636157323E-18</v>
      </c>
      <c r="E179" s="18">
        <f t="shared" si="18"/>
        <v>0</v>
      </c>
      <c r="F179" s="14">
        <f t="shared" si="23"/>
        <v>3.7526157636157323E-18</v>
      </c>
      <c r="G179" s="14">
        <f t="shared" si="24"/>
        <v>1.1763685779359662E-20</v>
      </c>
      <c r="H179" s="15">
        <f t="shared" si="25"/>
        <v>0</v>
      </c>
      <c r="I179" s="16">
        <f t="shared" si="26"/>
        <v>-1.1763685779359662E-20</v>
      </c>
    </row>
    <row r="180" spans="1:9">
      <c r="A180" s="11">
        <f t="shared" si="19"/>
        <v>0</v>
      </c>
      <c r="B180" s="17">
        <f t="shared" si="20"/>
        <v>1.1763685779359662E-20</v>
      </c>
      <c r="C180" s="18">
        <f t="shared" si="21"/>
        <v>3.6761518060498939E-23</v>
      </c>
      <c r="D180" s="14">
        <f t="shared" si="22"/>
        <v>1.1726924261299163E-20</v>
      </c>
      <c r="E180" s="18">
        <f t="shared" si="18"/>
        <v>0</v>
      </c>
      <c r="F180" s="14">
        <f t="shared" si="23"/>
        <v>1.1726924261299163E-20</v>
      </c>
      <c r="G180" s="14">
        <f t="shared" si="24"/>
        <v>3.6761518060498945E-23</v>
      </c>
      <c r="H180" s="15">
        <f t="shared" si="25"/>
        <v>0</v>
      </c>
      <c r="I180" s="16">
        <f t="shared" si="26"/>
        <v>-3.6761518060498945E-23</v>
      </c>
    </row>
    <row r="181" spans="1:9">
      <c r="A181" s="11">
        <f t="shared" si="19"/>
        <v>0</v>
      </c>
      <c r="B181" s="17">
        <f t="shared" si="20"/>
        <v>3.6761518060498945E-23</v>
      </c>
      <c r="C181" s="18">
        <f t="shared" si="21"/>
        <v>1.148797439390592E-25</v>
      </c>
      <c r="D181" s="14">
        <f t="shared" si="22"/>
        <v>3.6646638316559887E-23</v>
      </c>
      <c r="E181" s="18">
        <f t="shared" si="18"/>
        <v>0</v>
      </c>
      <c r="F181" s="14">
        <f t="shared" si="23"/>
        <v>3.6646638316559887E-23</v>
      </c>
      <c r="G181" s="14">
        <f t="shared" si="24"/>
        <v>1.1487974393905803E-25</v>
      </c>
      <c r="H181" s="15">
        <f t="shared" si="25"/>
        <v>0</v>
      </c>
      <c r="I181" s="16">
        <f t="shared" si="26"/>
        <v>-1.1487974393905803E-25</v>
      </c>
    </row>
    <row r="182" spans="1:9">
      <c r="A182" s="11">
        <f t="shared" si="19"/>
        <v>0</v>
      </c>
      <c r="B182" s="17">
        <f t="shared" si="20"/>
        <v>1.1487974393905803E-25</v>
      </c>
      <c r="C182" s="18">
        <f t="shared" si="21"/>
        <v>3.5899919980955632E-28</v>
      </c>
      <c r="D182" s="14">
        <f t="shared" si="22"/>
        <v>1.1452074473924846E-25</v>
      </c>
      <c r="E182" s="18">
        <f t="shared" si="18"/>
        <v>0</v>
      </c>
      <c r="F182" s="14">
        <f t="shared" si="23"/>
        <v>1.1452074473924846E-25</v>
      </c>
      <c r="G182" s="14">
        <f t="shared" si="24"/>
        <v>3.5899919980956552E-28</v>
      </c>
      <c r="H182" s="15">
        <f t="shared" si="25"/>
        <v>0</v>
      </c>
      <c r="I182" s="16">
        <f t="shared" si="26"/>
        <v>-3.5899919980956552E-28</v>
      </c>
    </row>
    <row r="183" spans="1:9">
      <c r="A183" s="11">
        <f t="shared" si="19"/>
        <v>0</v>
      </c>
      <c r="B183" s="17">
        <f t="shared" si="20"/>
        <v>3.5899919980956552E-28</v>
      </c>
      <c r="C183" s="18">
        <f t="shared" si="21"/>
        <v>1.1218724994048922E-30</v>
      </c>
      <c r="D183" s="14">
        <f t="shared" si="22"/>
        <v>3.5787732731016063E-28</v>
      </c>
      <c r="E183" s="18">
        <f t="shared" si="18"/>
        <v>0</v>
      </c>
      <c r="F183" s="14">
        <f t="shared" si="23"/>
        <v>3.5787732731016063E-28</v>
      </c>
      <c r="G183" s="14">
        <f t="shared" si="24"/>
        <v>1.1218724994048833E-30</v>
      </c>
      <c r="H183" s="15">
        <f t="shared" si="25"/>
        <v>0</v>
      </c>
      <c r="I183" s="16">
        <f t="shared" si="26"/>
        <v>-1.1218724994048833E-30</v>
      </c>
    </row>
    <row r="184" spans="1:9">
      <c r="A184" s="11">
        <f t="shared" si="19"/>
        <v>0</v>
      </c>
      <c r="B184" s="17">
        <f t="shared" si="20"/>
        <v>1.1218724994048833E-30</v>
      </c>
      <c r="C184" s="18">
        <f t="shared" si="21"/>
        <v>3.5058515606402598E-33</v>
      </c>
      <c r="D184" s="14">
        <f t="shared" si="22"/>
        <v>1.1183666478442429E-30</v>
      </c>
      <c r="E184" s="18">
        <f t="shared" si="18"/>
        <v>0</v>
      </c>
      <c r="F184" s="14">
        <f t="shared" si="23"/>
        <v>1.1183666478442429E-30</v>
      </c>
      <c r="G184" s="14">
        <f t="shared" si="24"/>
        <v>3.5058515606403303E-33</v>
      </c>
      <c r="H184" s="15">
        <f t="shared" si="25"/>
        <v>0</v>
      </c>
      <c r="I184" s="16">
        <f t="shared" si="26"/>
        <v>-3.5058515606403303E-33</v>
      </c>
    </row>
    <row r="185" spans="1:9">
      <c r="A185" s="11">
        <f t="shared" si="19"/>
        <v>0</v>
      </c>
      <c r="B185" s="17">
        <f t="shared" si="20"/>
        <v>3.5058515606403303E-33</v>
      </c>
      <c r="C185" s="18">
        <f t="shared" si="21"/>
        <v>1.0955786127001032E-35</v>
      </c>
      <c r="D185" s="14">
        <f t="shared" si="22"/>
        <v>3.4948957745133294E-33</v>
      </c>
      <c r="E185" s="18">
        <f t="shared" si="18"/>
        <v>0</v>
      </c>
      <c r="F185" s="14">
        <f t="shared" si="23"/>
        <v>3.4948957745133294E-33</v>
      </c>
      <c r="G185" s="14">
        <f t="shared" si="24"/>
        <v>1.0955786127000895E-35</v>
      </c>
      <c r="H185" s="15">
        <f t="shared" si="25"/>
        <v>0</v>
      </c>
      <c r="I185" s="16">
        <f t="shared" si="26"/>
        <v>-1.0955786127000895E-35</v>
      </c>
    </row>
    <row r="186" spans="1:9">
      <c r="A186" s="11">
        <f t="shared" si="19"/>
        <v>0</v>
      </c>
      <c r="B186" s="17">
        <f t="shared" si="20"/>
        <v>1.0955786127000895E-35</v>
      </c>
      <c r="C186" s="18">
        <f t="shared" si="21"/>
        <v>3.4236831646877796E-38</v>
      </c>
      <c r="D186" s="14">
        <f t="shared" si="22"/>
        <v>1.0921549295354018E-35</v>
      </c>
      <c r="E186" s="18">
        <f t="shared" si="18"/>
        <v>0</v>
      </c>
      <c r="F186" s="14">
        <f t="shared" si="23"/>
        <v>1.0921549295354018E-35</v>
      </c>
      <c r="G186" s="14">
        <f t="shared" si="24"/>
        <v>3.4236831646877263E-38</v>
      </c>
      <c r="H186" s="15">
        <f t="shared" si="25"/>
        <v>0</v>
      </c>
      <c r="I186" s="16">
        <f t="shared" si="26"/>
        <v>-3.4236831646877263E-38</v>
      </c>
    </row>
    <row r="187" spans="1:9">
      <c r="A187" s="11">
        <f t="shared" si="19"/>
        <v>0</v>
      </c>
      <c r="B187" s="17">
        <f t="shared" si="20"/>
        <v>3.4236831646877263E-38</v>
      </c>
      <c r="C187" s="18">
        <f t="shared" si="21"/>
        <v>1.0699009889649144E-40</v>
      </c>
      <c r="D187" s="14">
        <f t="shared" si="22"/>
        <v>3.4129841547980773E-38</v>
      </c>
      <c r="E187" s="18">
        <f t="shared" si="18"/>
        <v>0</v>
      </c>
      <c r="F187" s="14">
        <f t="shared" si="23"/>
        <v>3.4129841547980773E-38</v>
      </c>
      <c r="G187" s="14">
        <f t="shared" si="24"/>
        <v>1.069900988964904E-40</v>
      </c>
      <c r="H187" s="15">
        <f t="shared" si="25"/>
        <v>0</v>
      </c>
      <c r="I187" s="16">
        <f t="shared" si="26"/>
        <v>-1.069900988964904E-40</v>
      </c>
    </row>
    <row r="188" spans="1:9">
      <c r="A188" s="11">
        <f t="shared" si="19"/>
        <v>0</v>
      </c>
      <c r="B188" s="17">
        <f t="shared" si="20"/>
        <v>1.069900988964904E-40</v>
      </c>
      <c r="C188" s="18">
        <f t="shared" si="21"/>
        <v>3.343440590515325E-43</v>
      </c>
      <c r="D188" s="14">
        <f t="shared" si="22"/>
        <v>1.0665575483743888E-40</v>
      </c>
      <c r="E188" s="18">
        <f t="shared" si="18"/>
        <v>0</v>
      </c>
      <c r="F188" s="14">
        <f t="shared" si="23"/>
        <v>1.0665575483743888E-40</v>
      </c>
      <c r="G188" s="14">
        <f t="shared" si="24"/>
        <v>3.3434405905152843E-43</v>
      </c>
      <c r="H188" s="15">
        <f t="shared" si="25"/>
        <v>0</v>
      </c>
      <c r="I188" s="16">
        <f t="shared" si="26"/>
        <v>-3.3434405905152843E-43</v>
      </c>
    </row>
    <row r="189" spans="1:9">
      <c r="A189" s="11">
        <f t="shared" si="19"/>
        <v>0</v>
      </c>
      <c r="B189" s="17">
        <f t="shared" si="20"/>
        <v>3.3434405905152843E-43</v>
      </c>
      <c r="C189" s="18">
        <f t="shared" si="21"/>
        <v>1.0448251845360263E-45</v>
      </c>
      <c r="D189" s="14">
        <f t="shared" si="22"/>
        <v>3.3329923386699242E-43</v>
      </c>
      <c r="E189" s="18">
        <f t="shared" si="18"/>
        <v>0</v>
      </c>
      <c r="F189" s="14">
        <f t="shared" si="23"/>
        <v>3.3329923386699242E-43</v>
      </c>
      <c r="G189" s="14">
        <f t="shared" si="24"/>
        <v>1.0448251845360184E-45</v>
      </c>
      <c r="H189" s="15">
        <f t="shared" si="25"/>
        <v>0</v>
      </c>
      <c r="I189" s="16">
        <f t="shared" si="26"/>
        <v>-1.0448251845360184E-45</v>
      </c>
    </row>
    <row r="190" spans="1:9">
      <c r="A190" s="11">
        <f t="shared" si="19"/>
        <v>0</v>
      </c>
      <c r="B190" s="17">
        <f t="shared" si="20"/>
        <v>1.0448251845360184E-45</v>
      </c>
      <c r="C190" s="18">
        <f t="shared" si="21"/>
        <v>3.2650787016750571E-48</v>
      </c>
      <c r="D190" s="14">
        <f t="shared" si="22"/>
        <v>1.0415601058343433E-45</v>
      </c>
      <c r="E190" s="18">
        <f t="shared" si="18"/>
        <v>0</v>
      </c>
      <c r="F190" s="14">
        <f t="shared" si="23"/>
        <v>1.0415601058343433E-45</v>
      </c>
      <c r="G190" s="14">
        <f t="shared" si="24"/>
        <v>3.2650787016751197E-48</v>
      </c>
      <c r="H190" s="15">
        <f t="shared" si="25"/>
        <v>0</v>
      </c>
      <c r="I190" s="16">
        <f t="shared" si="26"/>
        <v>-3.2650787016751197E-48</v>
      </c>
    </row>
    <row r="191" spans="1:9">
      <c r="A191" s="11">
        <f t="shared" si="19"/>
        <v>0</v>
      </c>
      <c r="B191" s="17">
        <f t="shared" si="20"/>
        <v>3.2650787016751197E-48</v>
      </c>
      <c r="C191" s="18">
        <f t="shared" si="21"/>
        <v>1.0203370942734748E-50</v>
      </c>
      <c r="D191" s="14">
        <f t="shared" si="22"/>
        <v>3.2548753307323848E-48</v>
      </c>
      <c r="E191" s="18">
        <f t="shared" si="18"/>
        <v>0</v>
      </c>
      <c r="F191" s="14">
        <f t="shared" si="23"/>
        <v>3.2548753307323848E-48</v>
      </c>
      <c r="G191" s="14">
        <f t="shared" si="24"/>
        <v>1.0203370942734871E-50</v>
      </c>
      <c r="H191" s="15">
        <f t="shared" si="25"/>
        <v>0</v>
      </c>
      <c r="I191" s="16">
        <f t="shared" si="26"/>
        <v>-1.0203370942734871E-50</v>
      </c>
    </row>
    <row r="192" spans="1:9">
      <c r="A192" s="11">
        <f t="shared" si="19"/>
        <v>0</v>
      </c>
      <c r="B192" s="17">
        <f t="shared" si="20"/>
        <v>1.0203370942734871E-50</v>
      </c>
      <c r="C192" s="18">
        <f t="shared" si="21"/>
        <v>3.1885534196046469E-53</v>
      </c>
      <c r="D192" s="14">
        <f t="shared" si="22"/>
        <v>1.0171485408538825E-50</v>
      </c>
      <c r="E192" s="18">
        <f t="shared" si="18"/>
        <v>0</v>
      </c>
      <c r="F192" s="14">
        <f t="shared" si="23"/>
        <v>1.0171485408538825E-50</v>
      </c>
      <c r="G192" s="14">
        <f t="shared" si="24"/>
        <v>3.1885534196045996E-53</v>
      </c>
      <c r="H192" s="15">
        <f t="shared" si="25"/>
        <v>0</v>
      </c>
      <c r="I192" s="16">
        <f t="shared" si="26"/>
        <v>-3.1885534196045996E-53</v>
      </c>
    </row>
    <row r="193" spans="1:9">
      <c r="A193" s="11">
        <f t="shared" si="19"/>
        <v>0</v>
      </c>
      <c r="B193" s="17">
        <f t="shared" si="20"/>
        <v>3.1885534196045996E-53</v>
      </c>
      <c r="C193" s="18">
        <f t="shared" si="21"/>
        <v>9.9642294362643733E-56</v>
      </c>
      <c r="D193" s="14">
        <f t="shared" si="22"/>
        <v>3.1785891901683353E-53</v>
      </c>
      <c r="E193" s="18">
        <f t="shared" si="18"/>
        <v>0</v>
      </c>
      <c r="F193" s="14">
        <f t="shared" si="23"/>
        <v>3.1785891901683353E-53</v>
      </c>
      <c r="G193" s="14">
        <f t="shared" si="24"/>
        <v>9.964229436264281E-56</v>
      </c>
      <c r="H193" s="15">
        <f t="shared" si="25"/>
        <v>0</v>
      </c>
      <c r="I193" s="16">
        <f t="shared" si="26"/>
        <v>-9.964229436264281E-56</v>
      </c>
    </row>
    <row r="194" spans="1:9">
      <c r="A194" s="11">
        <f t="shared" si="19"/>
        <v>0</v>
      </c>
      <c r="B194" s="17">
        <f t="shared" si="20"/>
        <v>9.964229436264281E-56</v>
      </c>
      <c r="C194" s="18">
        <f t="shared" si="21"/>
        <v>3.1138216988325874E-58</v>
      </c>
      <c r="D194" s="14">
        <f t="shared" si="22"/>
        <v>9.9330912192759551E-56</v>
      </c>
      <c r="E194" s="18">
        <f t="shared" si="18"/>
        <v>0</v>
      </c>
      <c r="F194" s="14">
        <f t="shared" si="23"/>
        <v>9.9330912192759551E-56</v>
      </c>
      <c r="G194" s="14">
        <f t="shared" si="24"/>
        <v>3.1138216988325878E-58</v>
      </c>
      <c r="H194" s="15">
        <f t="shared" si="25"/>
        <v>0</v>
      </c>
      <c r="I194" s="16">
        <f t="shared" si="26"/>
        <v>-3.1138216988325878E-58</v>
      </c>
    </row>
    <row r="195" spans="1:9">
      <c r="A195" s="11">
        <f>IF(B194&gt;0.01,A194+1,0)</f>
        <v>0</v>
      </c>
      <c r="B195" s="17">
        <f>IF(G194&gt;0,IF(G194&gt;$B$8,$B$8,G194+C195),0)</f>
        <v>3.1235523916414396E-58</v>
      </c>
      <c r="C195" s="18">
        <f t="shared" si="21"/>
        <v>9.7306928088518355E-61</v>
      </c>
      <c r="D195" s="14">
        <f t="shared" si="22"/>
        <v>3.1138216988325878E-58</v>
      </c>
      <c r="E195" s="18">
        <f>IF(G194&lt;($B$8+$B$9),0,$B$9)</f>
        <v>0</v>
      </c>
      <c r="F195" s="14">
        <f t="shared" si="23"/>
        <v>3.1138216988325878E-58</v>
      </c>
      <c r="G195" s="14">
        <f t="shared" si="24"/>
        <v>0</v>
      </c>
      <c r="H195" s="15">
        <f t="shared" si="25"/>
        <v>0</v>
      </c>
      <c r="I195" s="16">
        <f t="shared" si="26"/>
        <v>0</v>
      </c>
    </row>
    <row r="196" spans="1:9">
      <c r="A196" s="11">
        <f>IF(B195&gt;0.01,A195+1,0)</f>
        <v>0</v>
      </c>
      <c r="B196" s="17">
        <f t="shared" si="20"/>
        <v>0</v>
      </c>
      <c r="C196" s="18">
        <f t="shared" si="21"/>
        <v>0</v>
      </c>
      <c r="D196" s="14">
        <f t="shared" si="22"/>
        <v>0</v>
      </c>
      <c r="E196" s="18">
        <f t="shared" ref="E196:E259" si="27">IF(G195&lt;($B$8+$B$9),0,$B$9)</f>
        <v>0</v>
      </c>
      <c r="F196" s="14">
        <f t="shared" si="23"/>
        <v>0</v>
      </c>
      <c r="G196" s="14">
        <f t="shared" si="24"/>
        <v>0</v>
      </c>
      <c r="H196" s="15">
        <f t="shared" si="25"/>
        <v>0</v>
      </c>
      <c r="I196" s="16">
        <f t="shared" si="26"/>
        <v>0</v>
      </c>
    </row>
    <row r="197" spans="1:9">
      <c r="A197" s="11">
        <f t="shared" ref="A197:A260" si="28">IF(B196&gt;0.01,A196+1,0)</f>
        <v>0</v>
      </c>
      <c r="B197" s="17">
        <f t="shared" si="20"/>
        <v>0</v>
      </c>
      <c r="C197" s="18">
        <f t="shared" si="21"/>
        <v>0</v>
      </c>
      <c r="D197" s="14">
        <f t="shared" si="22"/>
        <v>0</v>
      </c>
      <c r="E197" s="18">
        <f t="shared" si="27"/>
        <v>0</v>
      </c>
      <c r="F197" s="14">
        <f t="shared" si="23"/>
        <v>0</v>
      </c>
      <c r="G197" s="14">
        <f t="shared" si="24"/>
        <v>0</v>
      </c>
      <c r="H197" s="15">
        <f t="shared" si="25"/>
        <v>0</v>
      </c>
      <c r="I197" s="16">
        <f t="shared" si="26"/>
        <v>0</v>
      </c>
    </row>
    <row r="198" spans="1:9">
      <c r="A198" s="11">
        <f t="shared" si="28"/>
        <v>0</v>
      </c>
      <c r="B198" s="17">
        <f t="shared" si="20"/>
        <v>0</v>
      </c>
      <c r="C198" s="18">
        <f t="shared" si="21"/>
        <v>0</v>
      </c>
      <c r="D198" s="14">
        <f t="shared" si="22"/>
        <v>0</v>
      </c>
      <c r="E198" s="18">
        <f t="shared" si="27"/>
        <v>0</v>
      </c>
      <c r="F198" s="14">
        <f t="shared" si="23"/>
        <v>0</v>
      </c>
      <c r="G198" s="14">
        <f t="shared" si="24"/>
        <v>0</v>
      </c>
      <c r="H198" s="15">
        <f t="shared" si="25"/>
        <v>0</v>
      </c>
      <c r="I198" s="16">
        <f t="shared" si="26"/>
        <v>0</v>
      </c>
    </row>
    <row r="199" spans="1:9">
      <c r="A199" s="11">
        <f t="shared" si="28"/>
        <v>0</v>
      </c>
      <c r="B199" s="17">
        <f t="shared" si="20"/>
        <v>0</v>
      </c>
      <c r="C199" s="18">
        <f t="shared" si="21"/>
        <v>0</v>
      </c>
      <c r="D199" s="14">
        <f t="shared" si="22"/>
        <v>0</v>
      </c>
      <c r="E199" s="18">
        <f t="shared" si="27"/>
        <v>0</v>
      </c>
      <c r="F199" s="14">
        <f t="shared" si="23"/>
        <v>0</v>
      </c>
      <c r="G199" s="14">
        <f t="shared" si="24"/>
        <v>0</v>
      </c>
      <c r="H199" s="15">
        <f t="shared" si="25"/>
        <v>0</v>
      </c>
      <c r="I199" s="16">
        <f t="shared" si="26"/>
        <v>0</v>
      </c>
    </row>
    <row r="200" spans="1:9">
      <c r="A200" s="11">
        <f t="shared" si="28"/>
        <v>0</v>
      </c>
      <c r="B200" s="17">
        <f t="shared" si="20"/>
        <v>0</v>
      </c>
      <c r="C200" s="18">
        <f t="shared" si="21"/>
        <v>0</v>
      </c>
      <c r="D200" s="14">
        <f t="shared" si="22"/>
        <v>0</v>
      </c>
      <c r="E200" s="18">
        <f t="shared" si="27"/>
        <v>0</v>
      </c>
      <c r="F200" s="14">
        <f t="shared" si="23"/>
        <v>0</v>
      </c>
      <c r="G200" s="14">
        <f t="shared" si="24"/>
        <v>0</v>
      </c>
      <c r="H200" s="15">
        <f t="shared" si="25"/>
        <v>0</v>
      </c>
      <c r="I200" s="16">
        <f t="shared" si="26"/>
        <v>0</v>
      </c>
    </row>
    <row r="201" spans="1:9">
      <c r="A201" s="11">
        <f t="shared" si="28"/>
        <v>0</v>
      </c>
      <c r="B201" s="17">
        <f t="shared" si="20"/>
        <v>0</v>
      </c>
      <c r="C201" s="18">
        <f t="shared" si="21"/>
        <v>0</v>
      </c>
      <c r="D201" s="14">
        <f t="shared" si="22"/>
        <v>0</v>
      </c>
      <c r="E201" s="18">
        <f t="shared" si="27"/>
        <v>0</v>
      </c>
      <c r="F201" s="14">
        <f t="shared" si="23"/>
        <v>0</v>
      </c>
      <c r="G201" s="14">
        <f t="shared" si="24"/>
        <v>0</v>
      </c>
      <c r="H201" s="15">
        <f t="shared" si="25"/>
        <v>0</v>
      </c>
      <c r="I201" s="16">
        <f t="shared" si="26"/>
        <v>0</v>
      </c>
    </row>
    <row r="202" spans="1:9">
      <c r="A202" s="11">
        <f t="shared" si="28"/>
        <v>0</v>
      </c>
      <c r="B202" s="17">
        <f t="shared" si="20"/>
        <v>0</v>
      </c>
      <c r="C202" s="18">
        <f t="shared" si="21"/>
        <v>0</v>
      </c>
      <c r="D202" s="14">
        <f t="shared" si="22"/>
        <v>0</v>
      </c>
      <c r="E202" s="18">
        <f t="shared" si="27"/>
        <v>0</v>
      </c>
      <c r="F202" s="14">
        <f t="shared" si="23"/>
        <v>0</v>
      </c>
      <c r="G202" s="14">
        <f t="shared" si="24"/>
        <v>0</v>
      </c>
      <c r="H202" s="15">
        <f t="shared" si="25"/>
        <v>0</v>
      </c>
      <c r="I202" s="16">
        <f t="shared" si="26"/>
        <v>0</v>
      </c>
    </row>
    <row r="203" spans="1:9">
      <c r="A203" s="11">
        <f t="shared" si="28"/>
        <v>0</v>
      </c>
      <c r="B203" s="17">
        <f t="shared" si="20"/>
        <v>0</v>
      </c>
      <c r="C203" s="18">
        <f t="shared" si="21"/>
        <v>0</v>
      </c>
      <c r="D203" s="14">
        <f t="shared" si="22"/>
        <v>0</v>
      </c>
      <c r="E203" s="18">
        <f t="shared" si="27"/>
        <v>0</v>
      </c>
      <c r="F203" s="14">
        <f t="shared" si="23"/>
        <v>0</v>
      </c>
      <c r="G203" s="14">
        <f t="shared" si="24"/>
        <v>0</v>
      </c>
      <c r="H203" s="15">
        <f t="shared" si="25"/>
        <v>0</v>
      </c>
      <c r="I203" s="16">
        <f t="shared" si="26"/>
        <v>0</v>
      </c>
    </row>
    <row r="204" spans="1:9">
      <c r="A204" s="11">
        <f t="shared" si="28"/>
        <v>0</v>
      </c>
      <c r="B204" s="17">
        <f t="shared" si="20"/>
        <v>0</v>
      </c>
      <c r="C204" s="18">
        <f t="shared" si="21"/>
        <v>0</v>
      </c>
      <c r="D204" s="14">
        <f t="shared" si="22"/>
        <v>0</v>
      </c>
      <c r="E204" s="18">
        <f t="shared" si="27"/>
        <v>0</v>
      </c>
      <c r="F204" s="14">
        <f t="shared" si="23"/>
        <v>0</v>
      </c>
      <c r="G204" s="14">
        <f t="shared" si="24"/>
        <v>0</v>
      </c>
      <c r="H204" s="15">
        <f t="shared" si="25"/>
        <v>0</v>
      </c>
      <c r="I204" s="16">
        <f t="shared" si="26"/>
        <v>0</v>
      </c>
    </row>
    <row r="205" spans="1:9">
      <c r="A205" s="11">
        <f t="shared" si="28"/>
        <v>0</v>
      </c>
      <c r="B205" s="17">
        <f t="shared" si="20"/>
        <v>0</v>
      </c>
      <c r="C205" s="18">
        <f t="shared" si="21"/>
        <v>0</v>
      </c>
      <c r="D205" s="14">
        <f t="shared" si="22"/>
        <v>0</v>
      </c>
      <c r="E205" s="18">
        <f t="shared" si="27"/>
        <v>0</v>
      </c>
      <c r="F205" s="14">
        <f t="shared" si="23"/>
        <v>0</v>
      </c>
      <c r="G205" s="14">
        <f t="shared" si="24"/>
        <v>0</v>
      </c>
      <c r="H205" s="15">
        <f t="shared" si="25"/>
        <v>0</v>
      </c>
      <c r="I205" s="16">
        <f t="shared" si="26"/>
        <v>0</v>
      </c>
    </row>
    <row r="206" spans="1:9">
      <c r="A206" s="11">
        <f t="shared" si="28"/>
        <v>0</v>
      </c>
      <c r="B206" s="17">
        <f t="shared" si="20"/>
        <v>0</v>
      </c>
      <c r="C206" s="18">
        <f t="shared" si="21"/>
        <v>0</v>
      </c>
      <c r="D206" s="14">
        <f t="shared" si="22"/>
        <v>0</v>
      </c>
      <c r="E206" s="18">
        <f t="shared" si="27"/>
        <v>0</v>
      </c>
      <c r="F206" s="14">
        <f t="shared" si="23"/>
        <v>0</v>
      </c>
      <c r="G206" s="14">
        <f t="shared" si="24"/>
        <v>0</v>
      </c>
      <c r="H206" s="15">
        <f t="shared" si="25"/>
        <v>0</v>
      </c>
      <c r="I206" s="16">
        <f t="shared" si="26"/>
        <v>0</v>
      </c>
    </row>
    <row r="207" spans="1:9">
      <c r="A207" s="11">
        <f t="shared" si="28"/>
        <v>0</v>
      </c>
      <c r="B207" s="17">
        <f t="shared" si="20"/>
        <v>0</v>
      </c>
      <c r="C207" s="18">
        <f t="shared" si="21"/>
        <v>0</v>
      </c>
      <c r="D207" s="14">
        <f t="shared" si="22"/>
        <v>0</v>
      </c>
      <c r="E207" s="18">
        <f t="shared" si="27"/>
        <v>0</v>
      </c>
      <c r="F207" s="14">
        <f t="shared" si="23"/>
        <v>0</v>
      </c>
      <c r="G207" s="14">
        <f t="shared" si="24"/>
        <v>0</v>
      </c>
      <c r="H207" s="15">
        <f t="shared" si="25"/>
        <v>0</v>
      </c>
      <c r="I207" s="16">
        <f t="shared" si="26"/>
        <v>0</v>
      </c>
    </row>
    <row r="208" spans="1:9">
      <c r="A208" s="11">
        <f t="shared" si="28"/>
        <v>0</v>
      </c>
      <c r="B208" s="17">
        <f t="shared" si="20"/>
        <v>0</v>
      </c>
      <c r="C208" s="18">
        <f t="shared" si="21"/>
        <v>0</v>
      </c>
      <c r="D208" s="14">
        <f t="shared" si="22"/>
        <v>0</v>
      </c>
      <c r="E208" s="18">
        <f t="shared" si="27"/>
        <v>0</v>
      </c>
      <c r="F208" s="14">
        <f t="shared" si="23"/>
        <v>0</v>
      </c>
      <c r="G208" s="14">
        <f t="shared" si="24"/>
        <v>0</v>
      </c>
      <c r="H208" s="15">
        <f t="shared" si="25"/>
        <v>0</v>
      </c>
      <c r="I208" s="16">
        <f t="shared" si="26"/>
        <v>0</v>
      </c>
    </row>
    <row r="209" spans="1:9">
      <c r="A209" s="11">
        <f t="shared" si="28"/>
        <v>0</v>
      </c>
      <c r="B209" s="17">
        <f t="shared" si="20"/>
        <v>0</v>
      </c>
      <c r="C209" s="18">
        <f t="shared" si="21"/>
        <v>0</v>
      </c>
      <c r="D209" s="14">
        <f t="shared" si="22"/>
        <v>0</v>
      </c>
      <c r="E209" s="18">
        <f t="shared" si="27"/>
        <v>0</v>
      </c>
      <c r="F209" s="14">
        <f t="shared" si="23"/>
        <v>0</v>
      </c>
      <c r="G209" s="14">
        <f t="shared" si="24"/>
        <v>0</v>
      </c>
      <c r="H209" s="15">
        <f t="shared" si="25"/>
        <v>0</v>
      </c>
      <c r="I209" s="16">
        <f t="shared" si="26"/>
        <v>0</v>
      </c>
    </row>
    <row r="210" spans="1:9">
      <c r="A210" s="11">
        <f t="shared" si="28"/>
        <v>0</v>
      </c>
      <c r="B210" s="17">
        <f t="shared" si="20"/>
        <v>0</v>
      </c>
      <c r="C210" s="18">
        <f t="shared" si="21"/>
        <v>0</v>
      </c>
      <c r="D210" s="14">
        <f t="shared" si="22"/>
        <v>0</v>
      </c>
      <c r="E210" s="18">
        <f t="shared" si="27"/>
        <v>0</v>
      </c>
      <c r="F210" s="14">
        <f t="shared" si="23"/>
        <v>0</v>
      </c>
      <c r="G210" s="14">
        <f t="shared" si="24"/>
        <v>0</v>
      </c>
      <c r="H210" s="15">
        <f t="shared" si="25"/>
        <v>0</v>
      </c>
      <c r="I210" s="16">
        <f t="shared" si="26"/>
        <v>0</v>
      </c>
    </row>
    <row r="211" spans="1:9">
      <c r="A211" s="11">
        <f t="shared" si="28"/>
        <v>0</v>
      </c>
      <c r="B211" s="17">
        <f t="shared" si="20"/>
        <v>0</v>
      </c>
      <c r="C211" s="18">
        <f t="shared" si="21"/>
        <v>0</v>
      </c>
      <c r="D211" s="14">
        <f t="shared" si="22"/>
        <v>0</v>
      </c>
      <c r="E211" s="18">
        <f t="shared" si="27"/>
        <v>0</v>
      </c>
      <c r="F211" s="14">
        <f t="shared" si="23"/>
        <v>0</v>
      </c>
      <c r="G211" s="14">
        <f t="shared" si="24"/>
        <v>0</v>
      </c>
      <c r="H211" s="15">
        <f t="shared" si="25"/>
        <v>0</v>
      </c>
      <c r="I211" s="16">
        <f t="shared" si="26"/>
        <v>0</v>
      </c>
    </row>
    <row r="212" spans="1:9">
      <c r="A212" s="11">
        <f t="shared" si="28"/>
        <v>0</v>
      </c>
      <c r="B212" s="17">
        <f t="shared" ref="B212:B275" si="29">IF(G211&gt;0,IF(G211&gt;$B$8,$B$8,G211),0)</f>
        <v>0</v>
      </c>
      <c r="C212" s="18">
        <f t="shared" ref="C212:C275" si="30">G211*($B$6/12)</f>
        <v>0</v>
      </c>
      <c r="D212" s="14">
        <f t="shared" ref="D212:D275" si="31">B212-C212</f>
        <v>0</v>
      </c>
      <c r="E212" s="18">
        <f t="shared" si="27"/>
        <v>0</v>
      </c>
      <c r="F212" s="14">
        <f t="shared" ref="F212:F275" si="32">D212+E212</f>
        <v>0</v>
      </c>
      <c r="G212" s="14">
        <f t="shared" ref="G212:G275" si="33">G211-F212</f>
        <v>0</v>
      </c>
      <c r="H212" s="15">
        <f t="shared" ref="H212:H275" si="34">(NPER(($B$6/12),-$B$8,G212))/12</f>
        <v>0</v>
      </c>
      <c r="I212" s="16">
        <f t="shared" ref="I212:I275" si="35">(H212*12*$B$8)-G212</f>
        <v>0</v>
      </c>
    </row>
    <row r="213" spans="1:9">
      <c r="A213" s="11">
        <f t="shared" si="28"/>
        <v>0</v>
      </c>
      <c r="B213" s="17">
        <f t="shared" si="29"/>
        <v>0</v>
      </c>
      <c r="C213" s="18">
        <f t="shared" si="30"/>
        <v>0</v>
      </c>
      <c r="D213" s="14">
        <f t="shared" si="31"/>
        <v>0</v>
      </c>
      <c r="E213" s="18">
        <f t="shared" si="27"/>
        <v>0</v>
      </c>
      <c r="F213" s="14">
        <f t="shared" si="32"/>
        <v>0</v>
      </c>
      <c r="G213" s="14">
        <f t="shared" si="33"/>
        <v>0</v>
      </c>
      <c r="H213" s="15">
        <f t="shared" si="34"/>
        <v>0</v>
      </c>
      <c r="I213" s="16">
        <f t="shared" si="35"/>
        <v>0</v>
      </c>
    </row>
    <row r="214" spans="1:9">
      <c r="A214" s="11">
        <f t="shared" si="28"/>
        <v>0</v>
      </c>
      <c r="B214" s="17">
        <f t="shared" si="29"/>
        <v>0</v>
      </c>
      <c r="C214" s="18">
        <f t="shared" si="30"/>
        <v>0</v>
      </c>
      <c r="D214" s="14">
        <f t="shared" si="31"/>
        <v>0</v>
      </c>
      <c r="E214" s="18">
        <f t="shared" si="27"/>
        <v>0</v>
      </c>
      <c r="F214" s="14">
        <f t="shared" si="32"/>
        <v>0</v>
      </c>
      <c r="G214" s="14">
        <f t="shared" si="33"/>
        <v>0</v>
      </c>
      <c r="H214" s="15">
        <f t="shared" si="34"/>
        <v>0</v>
      </c>
      <c r="I214" s="16">
        <f t="shared" si="35"/>
        <v>0</v>
      </c>
    </row>
    <row r="215" spans="1:9">
      <c r="A215" s="11">
        <f t="shared" si="28"/>
        <v>0</v>
      </c>
      <c r="B215" s="17">
        <f t="shared" si="29"/>
        <v>0</v>
      </c>
      <c r="C215" s="18">
        <f t="shared" si="30"/>
        <v>0</v>
      </c>
      <c r="D215" s="14">
        <f t="shared" si="31"/>
        <v>0</v>
      </c>
      <c r="E215" s="18">
        <f t="shared" si="27"/>
        <v>0</v>
      </c>
      <c r="F215" s="14">
        <f t="shared" si="32"/>
        <v>0</v>
      </c>
      <c r="G215" s="14">
        <f t="shared" si="33"/>
        <v>0</v>
      </c>
      <c r="H215" s="15">
        <f t="shared" si="34"/>
        <v>0</v>
      </c>
      <c r="I215" s="16">
        <f t="shared" si="35"/>
        <v>0</v>
      </c>
    </row>
    <row r="216" spans="1:9">
      <c r="A216" s="11">
        <f t="shared" si="28"/>
        <v>0</v>
      </c>
      <c r="B216" s="17">
        <f t="shared" si="29"/>
        <v>0</v>
      </c>
      <c r="C216" s="18">
        <f t="shared" si="30"/>
        <v>0</v>
      </c>
      <c r="D216" s="14">
        <f t="shared" si="31"/>
        <v>0</v>
      </c>
      <c r="E216" s="18">
        <f t="shared" si="27"/>
        <v>0</v>
      </c>
      <c r="F216" s="14">
        <f t="shared" si="32"/>
        <v>0</v>
      </c>
      <c r="G216" s="14">
        <f t="shared" si="33"/>
        <v>0</v>
      </c>
      <c r="H216" s="15">
        <f t="shared" si="34"/>
        <v>0</v>
      </c>
      <c r="I216" s="16">
        <f t="shared" si="35"/>
        <v>0</v>
      </c>
    </row>
    <row r="217" spans="1:9">
      <c r="A217" s="11">
        <f t="shared" si="28"/>
        <v>0</v>
      </c>
      <c r="B217" s="17">
        <f t="shared" si="29"/>
        <v>0</v>
      </c>
      <c r="C217" s="18">
        <f t="shared" si="30"/>
        <v>0</v>
      </c>
      <c r="D217" s="14">
        <f t="shared" si="31"/>
        <v>0</v>
      </c>
      <c r="E217" s="18">
        <f t="shared" si="27"/>
        <v>0</v>
      </c>
      <c r="F217" s="14">
        <f t="shared" si="32"/>
        <v>0</v>
      </c>
      <c r="G217" s="14">
        <f t="shared" si="33"/>
        <v>0</v>
      </c>
      <c r="H217" s="15">
        <f t="shared" si="34"/>
        <v>0</v>
      </c>
      <c r="I217" s="16">
        <f t="shared" si="35"/>
        <v>0</v>
      </c>
    </row>
    <row r="218" spans="1:9">
      <c r="A218" s="11">
        <f t="shared" si="28"/>
        <v>0</v>
      </c>
      <c r="B218" s="17">
        <f t="shared" si="29"/>
        <v>0</v>
      </c>
      <c r="C218" s="18">
        <f t="shared" si="30"/>
        <v>0</v>
      </c>
      <c r="D218" s="14">
        <f t="shared" si="31"/>
        <v>0</v>
      </c>
      <c r="E218" s="18">
        <f t="shared" si="27"/>
        <v>0</v>
      </c>
      <c r="F218" s="14">
        <f t="shared" si="32"/>
        <v>0</v>
      </c>
      <c r="G218" s="14">
        <f t="shared" si="33"/>
        <v>0</v>
      </c>
      <c r="H218" s="15">
        <f t="shared" si="34"/>
        <v>0</v>
      </c>
      <c r="I218" s="16">
        <f t="shared" si="35"/>
        <v>0</v>
      </c>
    </row>
    <row r="219" spans="1:9">
      <c r="A219" s="11">
        <f t="shared" si="28"/>
        <v>0</v>
      </c>
      <c r="B219" s="17">
        <f t="shared" si="29"/>
        <v>0</v>
      </c>
      <c r="C219" s="18">
        <f t="shared" si="30"/>
        <v>0</v>
      </c>
      <c r="D219" s="14">
        <f t="shared" si="31"/>
        <v>0</v>
      </c>
      <c r="E219" s="18">
        <f t="shared" si="27"/>
        <v>0</v>
      </c>
      <c r="F219" s="14">
        <f t="shared" si="32"/>
        <v>0</v>
      </c>
      <c r="G219" s="14">
        <f t="shared" si="33"/>
        <v>0</v>
      </c>
      <c r="H219" s="15">
        <f t="shared" si="34"/>
        <v>0</v>
      </c>
      <c r="I219" s="16">
        <f t="shared" si="35"/>
        <v>0</v>
      </c>
    </row>
    <row r="220" spans="1:9">
      <c r="A220" s="11">
        <f t="shared" si="28"/>
        <v>0</v>
      </c>
      <c r="B220" s="17">
        <f t="shared" si="29"/>
        <v>0</v>
      </c>
      <c r="C220" s="18">
        <f t="shared" si="30"/>
        <v>0</v>
      </c>
      <c r="D220" s="14">
        <f t="shared" si="31"/>
        <v>0</v>
      </c>
      <c r="E220" s="18">
        <f t="shared" si="27"/>
        <v>0</v>
      </c>
      <c r="F220" s="14">
        <f t="shared" si="32"/>
        <v>0</v>
      </c>
      <c r="G220" s="14">
        <f t="shared" si="33"/>
        <v>0</v>
      </c>
      <c r="H220" s="15">
        <f t="shared" si="34"/>
        <v>0</v>
      </c>
      <c r="I220" s="16">
        <f t="shared" si="35"/>
        <v>0</v>
      </c>
    </row>
    <row r="221" spans="1:9">
      <c r="A221" s="11">
        <f t="shared" si="28"/>
        <v>0</v>
      </c>
      <c r="B221" s="17">
        <f t="shared" si="29"/>
        <v>0</v>
      </c>
      <c r="C221" s="18">
        <f t="shared" si="30"/>
        <v>0</v>
      </c>
      <c r="D221" s="14">
        <f t="shared" si="31"/>
        <v>0</v>
      </c>
      <c r="E221" s="18">
        <f t="shared" si="27"/>
        <v>0</v>
      </c>
      <c r="F221" s="14">
        <f t="shared" si="32"/>
        <v>0</v>
      </c>
      <c r="G221" s="14">
        <f t="shared" si="33"/>
        <v>0</v>
      </c>
      <c r="H221" s="15">
        <f t="shared" si="34"/>
        <v>0</v>
      </c>
      <c r="I221" s="16">
        <f t="shared" si="35"/>
        <v>0</v>
      </c>
    </row>
    <row r="222" spans="1:9">
      <c r="A222" s="11">
        <f t="shared" si="28"/>
        <v>0</v>
      </c>
      <c r="B222" s="17">
        <f t="shared" si="29"/>
        <v>0</v>
      </c>
      <c r="C222" s="18">
        <f t="shared" si="30"/>
        <v>0</v>
      </c>
      <c r="D222" s="14">
        <f t="shared" si="31"/>
        <v>0</v>
      </c>
      <c r="E222" s="18">
        <f t="shared" si="27"/>
        <v>0</v>
      </c>
      <c r="F222" s="14">
        <f t="shared" si="32"/>
        <v>0</v>
      </c>
      <c r="G222" s="14">
        <f t="shared" si="33"/>
        <v>0</v>
      </c>
      <c r="H222" s="15">
        <f t="shared" si="34"/>
        <v>0</v>
      </c>
      <c r="I222" s="16">
        <f t="shared" si="35"/>
        <v>0</v>
      </c>
    </row>
    <row r="223" spans="1:9">
      <c r="A223" s="11">
        <f t="shared" si="28"/>
        <v>0</v>
      </c>
      <c r="B223" s="17">
        <f t="shared" si="29"/>
        <v>0</v>
      </c>
      <c r="C223" s="18">
        <f t="shared" si="30"/>
        <v>0</v>
      </c>
      <c r="D223" s="14">
        <f t="shared" si="31"/>
        <v>0</v>
      </c>
      <c r="E223" s="18">
        <f t="shared" si="27"/>
        <v>0</v>
      </c>
      <c r="F223" s="14">
        <f t="shared" si="32"/>
        <v>0</v>
      </c>
      <c r="G223" s="14">
        <f t="shared" si="33"/>
        <v>0</v>
      </c>
      <c r="H223" s="15">
        <f t="shared" si="34"/>
        <v>0</v>
      </c>
      <c r="I223" s="16">
        <f t="shared" si="35"/>
        <v>0</v>
      </c>
    </row>
    <row r="224" spans="1:9">
      <c r="A224" s="11">
        <f t="shared" si="28"/>
        <v>0</v>
      </c>
      <c r="B224" s="17">
        <f t="shared" si="29"/>
        <v>0</v>
      </c>
      <c r="C224" s="18">
        <f t="shared" si="30"/>
        <v>0</v>
      </c>
      <c r="D224" s="14">
        <f t="shared" si="31"/>
        <v>0</v>
      </c>
      <c r="E224" s="18">
        <f t="shared" si="27"/>
        <v>0</v>
      </c>
      <c r="F224" s="14">
        <f t="shared" si="32"/>
        <v>0</v>
      </c>
      <c r="G224" s="14">
        <f t="shared" si="33"/>
        <v>0</v>
      </c>
      <c r="H224" s="15">
        <f t="shared" si="34"/>
        <v>0</v>
      </c>
      <c r="I224" s="16">
        <f t="shared" si="35"/>
        <v>0</v>
      </c>
    </row>
    <row r="225" spans="1:9">
      <c r="A225" s="11">
        <f t="shared" si="28"/>
        <v>0</v>
      </c>
      <c r="B225" s="17">
        <f t="shared" si="29"/>
        <v>0</v>
      </c>
      <c r="C225" s="18">
        <f t="shared" si="30"/>
        <v>0</v>
      </c>
      <c r="D225" s="14">
        <f t="shared" si="31"/>
        <v>0</v>
      </c>
      <c r="E225" s="18">
        <f t="shared" si="27"/>
        <v>0</v>
      </c>
      <c r="F225" s="14">
        <f t="shared" si="32"/>
        <v>0</v>
      </c>
      <c r="G225" s="14">
        <f t="shared" si="33"/>
        <v>0</v>
      </c>
      <c r="H225" s="15">
        <f t="shared" si="34"/>
        <v>0</v>
      </c>
      <c r="I225" s="16">
        <f t="shared" si="35"/>
        <v>0</v>
      </c>
    </row>
    <row r="226" spans="1:9">
      <c r="A226" s="11">
        <f t="shared" si="28"/>
        <v>0</v>
      </c>
      <c r="B226" s="17">
        <f t="shared" si="29"/>
        <v>0</v>
      </c>
      <c r="C226" s="18">
        <f t="shared" si="30"/>
        <v>0</v>
      </c>
      <c r="D226" s="14">
        <f t="shared" si="31"/>
        <v>0</v>
      </c>
      <c r="E226" s="18">
        <f t="shared" si="27"/>
        <v>0</v>
      </c>
      <c r="F226" s="14">
        <f t="shared" si="32"/>
        <v>0</v>
      </c>
      <c r="G226" s="14">
        <f t="shared" si="33"/>
        <v>0</v>
      </c>
      <c r="H226" s="15">
        <f t="shared" si="34"/>
        <v>0</v>
      </c>
      <c r="I226" s="16">
        <f t="shared" si="35"/>
        <v>0</v>
      </c>
    </row>
    <row r="227" spans="1:9">
      <c r="A227" s="11">
        <f t="shared" si="28"/>
        <v>0</v>
      </c>
      <c r="B227" s="17">
        <f t="shared" si="29"/>
        <v>0</v>
      </c>
      <c r="C227" s="18">
        <f t="shared" si="30"/>
        <v>0</v>
      </c>
      <c r="D227" s="14">
        <f t="shared" si="31"/>
        <v>0</v>
      </c>
      <c r="E227" s="18">
        <f t="shared" si="27"/>
        <v>0</v>
      </c>
      <c r="F227" s="14">
        <f t="shared" si="32"/>
        <v>0</v>
      </c>
      <c r="G227" s="14">
        <f t="shared" si="33"/>
        <v>0</v>
      </c>
      <c r="H227" s="15">
        <f t="shared" si="34"/>
        <v>0</v>
      </c>
      <c r="I227" s="16">
        <f t="shared" si="35"/>
        <v>0</v>
      </c>
    </row>
    <row r="228" spans="1:9">
      <c r="A228" s="11">
        <f t="shared" si="28"/>
        <v>0</v>
      </c>
      <c r="B228" s="17">
        <f t="shared" si="29"/>
        <v>0</v>
      </c>
      <c r="C228" s="18">
        <f t="shared" si="30"/>
        <v>0</v>
      </c>
      <c r="D228" s="14">
        <f t="shared" si="31"/>
        <v>0</v>
      </c>
      <c r="E228" s="18">
        <f t="shared" si="27"/>
        <v>0</v>
      </c>
      <c r="F228" s="14">
        <f t="shared" si="32"/>
        <v>0</v>
      </c>
      <c r="G228" s="14">
        <f t="shared" si="33"/>
        <v>0</v>
      </c>
      <c r="H228" s="15">
        <f t="shared" si="34"/>
        <v>0</v>
      </c>
      <c r="I228" s="16">
        <f t="shared" si="35"/>
        <v>0</v>
      </c>
    </row>
    <row r="229" spans="1:9">
      <c r="A229" s="11">
        <f t="shared" si="28"/>
        <v>0</v>
      </c>
      <c r="B229" s="17">
        <f t="shared" si="29"/>
        <v>0</v>
      </c>
      <c r="C229" s="18">
        <f t="shared" si="30"/>
        <v>0</v>
      </c>
      <c r="D229" s="14">
        <f t="shared" si="31"/>
        <v>0</v>
      </c>
      <c r="E229" s="18">
        <f t="shared" si="27"/>
        <v>0</v>
      </c>
      <c r="F229" s="14">
        <f t="shared" si="32"/>
        <v>0</v>
      </c>
      <c r="G229" s="14">
        <f t="shared" si="33"/>
        <v>0</v>
      </c>
      <c r="H229" s="15">
        <f t="shared" si="34"/>
        <v>0</v>
      </c>
      <c r="I229" s="16">
        <f t="shared" si="35"/>
        <v>0</v>
      </c>
    </row>
    <row r="230" spans="1:9">
      <c r="A230" s="11">
        <f t="shared" si="28"/>
        <v>0</v>
      </c>
      <c r="B230" s="17">
        <f t="shared" si="29"/>
        <v>0</v>
      </c>
      <c r="C230" s="18">
        <f t="shared" si="30"/>
        <v>0</v>
      </c>
      <c r="D230" s="14">
        <f t="shared" si="31"/>
        <v>0</v>
      </c>
      <c r="E230" s="18">
        <f t="shared" si="27"/>
        <v>0</v>
      </c>
      <c r="F230" s="14">
        <f t="shared" si="32"/>
        <v>0</v>
      </c>
      <c r="G230" s="14">
        <f t="shared" si="33"/>
        <v>0</v>
      </c>
      <c r="H230" s="15">
        <f t="shared" si="34"/>
        <v>0</v>
      </c>
      <c r="I230" s="16">
        <f t="shared" si="35"/>
        <v>0</v>
      </c>
    </row>
    <row r="231" spans="1:9">
      <c r="A231" s="11">
        <f t="shared" si="28"/>
        <v>0</v>
      </c>
      <c r="B231" s="17">
        <f t="shared" si="29"/>
        <v>0</v>
      </c>
      <c r="C231" s="18">
        <f t="shared" si="30"/>
        <v>0</v>
      </c>
      <c r="D231" s="14">
        <f t="shared" si="31"/>
        <v>0</v>
      </c>
      <c r="E231" s="18">
        <f t="shared" si="27"/>
        <v>0</v>
      </c>
      <c r="F231" s="14">
        <f t="shared" si="32"/>
        <v>0</v>
      </c>
      <c r="G231" s="14">
        <f t="shared" si="33"/>
        <v>0</v>
      </c>
      <c r="H231" s="15">
        <f t="shared" si="34"/>
        <v>0</v>
      </c>
      <c r="I231" s="16">
        <f t="shared" si="35"/>
        <v>0</v>
      </c>
    </row>
    <row r="232" spans="1:9">
      <c r="A232" s="11">
        <f t="shared" si="28"/>
        <v>0</v>
      </c>
      <c r="B232" s="17">
        <f t="shared" si="29"/>
        <v>0</v>
      </c>
      <c r="C232" s="18">
        <f t="shared" si="30"/>
        <v>0</v>
      </c>
      <c r="D232" s="14">
        <f t="shared" si="31"/>
        <v>0</v>
      </c>
      <c r="E232" s="18">
        <f t="shared" si="27"/>
        <v>0</v>
      </c>
      <c r="F232" s="14">
        <f t="shared" si="32"/>
        <v>0</v>
      </c>
      <c r="G232" s="14">
        <f t="shared" si="33"/>
        <v>0</v>
      </c>
      <c r="H232" s="15">
        <f t="shared" si="34"/>
        <v>0</v>
      </c>
      <c r="I232" s="16">
        <f t="shared" si="35"/>
        <v>0</v>
      </c>
    </row>
    <row r="233" spans="1:9">
      <c r="A233" s="11">
        <f t="shared" si="28"/>
        <v>0</v>
      </c>
      <c r="B233" s="17">
        <f t="shared" si="29"/>
        <v>0</v>
      </c>
      <c r="C233" s="18">
        <f t="shared" si="30"/>
        <v>0</v>
      </c>
      <c r="D233" s="14">
        <f t="shared" si="31"/>
        <v>0</v>
      </c>
      <c r="E233" s="18">
        <f t="shared" si="27"/>
        <v>0</v>
      </c>
      <c r="F233" s="14">
        <f t="shared" si="32"/>
        <v>0</v>
      </c>
      <c r="G233" s="14">
        <f t="shared" si="33"/>
        <v>0</v>
      </c>
      <c r="H233" s="15">
        <f t="shared" si="34"/>
        <v>0</v>
      </c>
      <c r="I233" s="16">
        <f t="shared" si="35"/>
        <v>0</v>
      </c>
    </row>
    <row r="234" spans="1:9">
      <c r="A234" s="11">
        <f t="shared" si="28"/>
        <v>0</v>
      </c>
      <c r="B234" s="17">
        <f t="shared" si="29"/>
        <v>0</v>
      </c>
      <c r="C234" s="18">
        <f t="shared" si="30"/>
        <v>0</v>
      </c>
      <c r="D234" s="14">
        <f t="shared" si="31"/>
        <v>0</v>
      </c>
      <c r="E234" s="18">
        <f t="shared" si="27"/>
        <v>0</v>
      </c>
      <c r="F234" s="14">
        <f t="shared" si="32"/>
        <v>0</v>
      </c>
      <c r="G234" s="14">
        <f t="shared" si="33"/>
        <v>0</v>
      </c>
      <c r="H234" s="15">
        <f t="shared" si="34"/>
        <v>0</v>
      </c>
      <c r="I234" s="16">
        <f t="shared" si="35"/>
        <v>0</v>
      </c>
    </row>
    <row r="235" spans="1:9">
      <c r="A235" s="11">
        <f t="shared" si="28"/>
        <v>0</v>
      </c>
      <c r="B235" s="17">
        <f t="shared" si="29"/>
        <v>0</v>
      </c>
      <c r="C235" s="18">
        <f t="shared" si="30"/>
        <v>0</v>
      </c>
      <c r="D235" s="14">
        <f t="shared" si="31"/>
        <v>0</v>
      </c>
      <c r="E235" s="18">
        <f t="shared" si="27"/>
        <v>0</v>
      </c>
      <c r="F235" s="14">
        <f t="shared" si="32"/>
        <v>0</v>
      </c>
      <c r="G235" s="14">
        <f t="shared" si="33"/>
        <v>0</v>
      </c>
      <c r="H235" s="15">
        <f t="shared" si="34"/>
        <v>0</v>
      </c>
      <c r="I235" s="16">
        <f t="shared" si="35"/>
        <v>0</v>
      </c>
    </row>
    <row r="236" spans="1:9">
      <c r="A236" s="11">
        <f t="shared" si="28"/>
        <v>0</v>
      </c>
      <c r="B236" s="17">
        <f t="shared" si="29"/>
        <v>0</v>
      </c>
      <c r="C236" s="18">
        <f t="shared" si="30"/>
        <v>0</v>
      </c>
      <c r="D236" s="14">
        <f t="shared" si="31"/>
        <v>0</v>
      </c>
      <c r="E236" s="18">
        <f t="shared" si="27"/>
        <v>0</v>
      </c>
      <c r="F236" s="14">
        <f t="shared" si="32"/>
        <v>0</v>
      </c>
      <c r="G236" s="14">
        <f t="shared" si="33"/>
        <v>0</v>
      </c>
      <c r="H236" s="15">
        <f t="shared" si="34"/>
        <v>0</v>
      </c>
      <c r="I236" s="16">
        <f t="shared" si="35"/>
        <v>0</v>
      </c>
    </row>
    <row r="237" spans="1:9">
      <c r="A237" s="11">
        <f t="shared" si="28"/>
        <v>0</v>
      </c>
      <c r="B237" s="17">
        <f t="shared" si="29"/>
        <v>0</v>
      </c>
      <c r="C237" s="18">
        <f t="shared" si="30"/>
        <v>0</v>
      </c>
      <c r="D237" s="14">
        <f t="shared" si="31"/>
        <v>0</v>
      </c>
      <c r="E237" s="18">
        <f t="shared" si="27"/>
        <v>0</v>
      </c>
      <c r="F237" s="14">
        <f t="shared" si="32"/>
        <v>0</v>
      </c>
      <c r="G237" s="14">
        <f t="shared" si="33"/>
        <v>0</v>
      </c>
      <c r="H237" s="15">
        <f t="shared" si="34"/>
        <v>0</v>
      </c>
      <c r="I237" s="16">
        <f t="shared" si="35"/>
        <v>0</v>
      </c>
    </row>
    <row r="238" spans="1:9">
      <c r="A238" s="11">
        <f t="shared" si="28"/>
        <v>0</v>
      </c>
      <c r="B238" s="17">
        <f t="shared" si="29"/>
        <v>0</v>
      </c>
      <c r="C238" s="18">
        <f t="shared" si="30"/>
        <v>0</v>
      </c>
      <c r="D238" s="14">
        <f t="shared" si="31"/>
        <v>0</v>
      </c>
      <c r="E238" s="18">
        <f t="shared" si="27"/>
        <v>0</v>
      </c>
      <c r="F238" s="14">
        <f t="shared" si="32"/>
        <v>0</v>
      </c>
      <c r="G238" s="14">
        <f t="shared" si="33"/>
        <v>0</v>
      </c>
      <c r="H238" s="15">
        <f t="shared" si="34"/>
        <v>0</v>
      </c>
      <c r="I238" s="16">
        <f t="shared" si="35"/>
        <v>0</v>
      </c>
    </row>
    <row r="239" spans="1:9">
      <c r="A239" s="11">
        <f t="shared" si="28"/>
        <v>0</v>
      </c>
      <c r="B239" s="17">
        <f t="shared" si="29"/>
        <v>0</v>
      </c>
      <c r="C239" s="18">
        <f t="shared" si="30"/>
        <v>0</v>
      </c>
      <c r="D239" s="14">
        <f t="shared" si="31"/>
        <v>0</v>
      </c>
      <c r="E239" s="18">
        <f t="shared" si="27"/>
        <v>0</v>
      </c>
      <c r="F239" s="14">
        <f t="shared" si="32"/>
        <v>0</v>
      </c>
      <c r="G239" s="14">
        <f t="shared" si="33"/>
        <v>0</v>
      </c>
      <c r="H239" s="15">
        <f t="shared" si="34"/>
        <v>0</v>
      </c>
      <c r="I239" s="16">
        <f t="shared" si="35"/>
        <v>0</v>
      </c>
    </row>
    <row r="240" spans="1:9">
      <c r="A240" s="11">
        <f t="shared" si="28"/>
        <v>0</v>
      </c>
      <c r="B240" s="17">
        <f t="shared" si="29"/>
        <v>0</v>
      </c>
      <c r="C240" s="18">
        <f t="shared" si="30"/>
        <v>0</v>
      </c>
      <c r="D240" s="14">
        <f t="shared" si="31"/>
        <v>0</v>
      </c>
      <c r="E240" s="18">
        <f t="shared" si="27"/>
        <v>0</v>
      </c>
      <c r="F240" s="14">
        <f t="shared" si="32"/>
        <v>0</v>
      </c>
      <c r="G240" s="14">
        <f t="shared" si="33"/>
        <v>0</v>
      </c>
      <c r="H240" s="15">
        <f t="shared" si="34"/>
        <v>0</v>
      </c>
      <c r="I240" s="16">
        <f t="shared" si="35"/>
        <v>0</v>
      </c>
    </row>
    <row r="241" spans="1:9">
      <c r="A241" s="11">
        <f t="shared" si="28"/>
        <v>0</v>
      </c>
      <c r="B241" s="17">
        <f t="shared" si="29"/>
        <v>0</v>
      </c>
      <c r="C241" s="18">
        <f t="shared" si="30"/>
        <v>0</v>
      </c>
      <c r="D241" s="14">
        <f t="shared" si="31"/>
        <v>0</v>
      </c>
      <c r="E241" s="18">
        <f t="shared" si="27"/>
        <v>0</v>
      </c>
      <c r="F241" s="14">
        <f t="shared" si="32"/>
        <v>0</v>
      </c>
      <c r="G241" s="14">
        <f t="shared" si="33"/>
        <v>0</v>
      </c>
      <c r="H241" s="15">
        <f t="shared" si="34"/>
        <v>0</v>
      </c>
      <c r="I241" s="16">
        <f t="shared" si="35"/>
        <v>0</v>
      </c>
    </row>
    <row r="242" spans="1:9">
      <c r="A242" s="11">
        <f t="shared" si="28"/>
        <v>0</v>
      </c>
      <c r="B242" s="17">
        <f t="shared" si="29"/>
        <v>0</v>
      </c>
      <c r="C242" s="18">
        <f t="shared" si="30"/>
        <v>0</v>
      </c>
      <c r="D242" s="14">
        <f t="shared" si="31"/>
        <v>0</v>
      </c>
      <c r="E242" s="18">
        <f t="shared" si="27"/>
        <v>0</v>
      </c>
      <c r="F242" s="14">
        <f t="shared" si="32"/>
        <v>0</v>
      </c>
      <c r="G242" s="14">
        <f t="shared" si="33"/>
        <v>0</v>
      </c>
      <c r="H242" s="15">
        <f t="shared" si="34"/>
        <v>0</v>
      </c>
      <c r="I242" s="16">
        <f t="shared" si="35"/>
        <v>0</v>
      </c>
    </row>
    <row r="243" spans="1:9">
      <c r="A243" s="11">
        <f t="shared" si="28"/>
        <v>0</v>
      </c>
      <c r="B243" s="17">
        <f t="shared" si="29"/>
        <v>0</v>
      </c>
      <c r="C243" s="18">
        <f t="shared" si="30"/>
        <v>0</v>
      </c>
      <c r="D243" s="14">
        <f t="shared" si="31"/>
        <v>0</v>
      </c>
      <c r="E243" s="18">
        <f t="shared" si="27"/>
        <v>0</v>
      </c>
      <c r="F243" s="14">
        <f t="shared" si="32"/>
        <v>0</v>
      </c>
      <c r="G243" s="14">
        <f t="shared" si="33"/>
        <v>0</v>
      </c>
      <c r="H243" s="15">
        <f t="shared" si="34"/>
        <v>0</v>
      </c>
      <c r="I243" s="16">
        <f t="shared" si="35"/>
        <v>0</v>
      </c>
    </row>
    <row r="244" spans="1:9">
      <c r="A244" s="11">
        <f t="shared" si="28"/>
        <v>0</v>
      </c>
      <c r="B244" s="17">
        <f t="shared" si="29"/>
        <v>0</v>
      </c>
      <c r="C244" s="18">
        <f t="shared" si="30"/>
        <v>0</v>
      </c>
      <c r="D244" s="14">
        <f t="shared" si="31"/>
        <v>0</v>
      </c>
      <c r="E244" s="18">
        <f t="shared" si="27"/>
        <v>0</v>
      </c>
      <c r="F244" s="14">
        <f t="shared" si="32"/>
        <v>0</v>
      </c>
      <c r="G244" s="14">
        <f t="shared" si="33"/>
        <v>0</v>
      </c>
      <c r="H244" s="15">
        <f t="shared" si="34"/>
        <v>0</v>
      </c>
      <c r="I244" s="16">
        <f t="shared" si="35"/>
        <v>0</v>
      </c>
    </row>
    <row r="245" spans="1:9">
      <c r="A245" s="11">
        <f t="shared" si="28"/>
        <v>0</v>
      </c>
      <c r="B245" s="17">
        <f t="shared" si="29"/>
        <v>0</v>
      </c>
      <c r="C245" s="18">
        <f t="shared" si="30"/>
        <v>0</v>
      </c>
      <c r="D245" s="14">
        <f t="shared" si="31"/>
        <v>0</v>
      </c>
      <c r="E245" s="18">
        <f t="shared" si="27"/>
        <v>0</v>
      </c>
      <c r="F245" s="14">
        <f t="shared" si="32"/>
        <v>0</v>
      </c>
      <c r="G245" s="14">
        <f t="shared" si="33"/>
        <v>0</v>
      </c>
      <c r="H245" s="15">
        <f t="shared" si="34"/>
        <v>0</v>
      </c>
      <c r="I245" s="16">
        <f t="shared" si="35"/>
        <v>0</v>
      </c>
    </row>
    <row r="246" spans="1:9">
      <c r="A246" s="11">
        <f t="shared" si="28"/>
        <v>0</v>
      </c>
      <c r="B246" s="17">
        <f t="shared" si="29"/>
        <v>0</v>
      </c>
      <c r="C246" s="18">
        <f t="shared" si="30"/>
        <v>0</v>
      </c>
      <c r="D246" s="14">
        <f t="shared" si="31"/>
        <v>0</v>
      </c>
      <c r="E246" s="18">
        <f t="shared" si="27"/>
        <v>0</v>
      </c>
      <c r="F246" s="14">
        <f t="shared" si="32"/>
        <v>0</v>
      </c>
      <c r="G246" s="14">
        <f t="shared" si="33"/>
        <v>0</v>
      </c>
      <c r="H246" s="15">
        <f t="shared" si="34"/>
        <v>0</v>
      </c>
      <c r="I246" s="16">
        <f t="shared" si="35"/>
        <v>0</v>
      </c>
    </row>
    <row r="247" spans="1:9">
      <c r="A247" s="11">
        <f t="shared" si="28"/>
        <v>0</v>
      </c>
      <c r="B247" s="17">
        <f t="shared" si="29"/>
        <v>0</v>
      </c>
      <c r="C247" s="18">
        <f t="shared" si="30"/>
        <v>0</v>
      </c>
      <c r="D247" s="14">
        <f t="shared" si="31"/>
        <v>0</v>
      </c>
      <c r="E247" s="18">
        <f t="shared" si="27"/>
        <v>0</v>
      </c>
      <c r="F247" s="14">
        <f t="shared" si="32"/>
        <v>0</v>
      </c>
      <c r="G247" s="14">
        <f t="shared" si="33"/>
        <v>0</v>
      </c>
      <c r="H247" s="15">
        <f t="shared" si="34"/>
        <v>0</v>
      </c>
      <c r="I247" s="16">
        <f t="shared" si="35"/>
        <v>0</v>
      </c>
    </row>
    <row r="248" spans="1:9">
      <c r="A248" s="11">
        <f t="shared" si="28"/>
        <v>0</v>
      </c>
      <c r="B248" s="17">
        <f t="shared" si="29"/>
        <v>0</v>
      </c>
      <c r="C248" s="18">
        <f t="shared" si="30"/>
        <v>0</v>
      </c>
      <c r="D248" s="14">
        <f t="shared" si="31"/>
        <v>0</v>
      </c>
      <c r="E248" s="18">
        <f t="shared" si="27"/>
        <v>0</v>
      </c>
      <c r="F248" s="14">
        <f t="shared" si="32"/>
        <v>0</v>
      </c>
      <c r="G248" s="14">
        <f t="shared" si="33"/>
        <v>0</v>
      </c>
      <c r="H248" s="15">
        <f t="shared" si="34"/>
        <v>0</v>
      </c>
      <c r="I248" s="16">
        <f t="shared" si="35"/>
        <v>0</v>
      </c>
    </row>
    <row r="249" spans="1:9">
      <c r="A249" s="11">
        <f t="shared" si="28"/>
        <v>0</v>
      </c>
      <c r="B249" s="17">
        <f t="shared" si="29"/>
        <v>0</v>
      </c>
      <c r="C249" s="18">
        <f t="shared" si="30"/>
        <v>0</v>
      </c>
      <c r="D249" s="14">
        <f t="shared" si="31"/>
        <v>0</v>
      </c>
      <c r="E249" s="18">
        <f t="shared" si="27"/>
        <v>0</v>
      </c>
      <c r="F249" s="14">
        <f t="shared" si="32"/>
        <v>0</v>
      </c>
      <c r="G249" s="14">
        <f t="shared" si="33"/>
        <v>0</v>
      </c>
      <c r="H249" s="15">
        <f t="shared" si="34"/>
        <v>0</v>
      </c>
      <c r="I249" s="16">
        <f t="shared" si="35"/>
        <v>0</v>
      </c>
    </row>
    <row r="250" spans="1:9">
      <c r="A250" s="11">
        <f t="shared" si="28"/>
        <v>0</v>
      </c>
      <c r="B250" s="17">
        <f t="shared" si="29"/>
        <v>0</v>
      </c>
      <c r="C250" s="18">
        <f t="shared" si="30"/>
        <v>0</v>
      </c>
      <c r="D250" s="14">
        <f t="shared" si="31"/>
        <v>0</v>
      </c>
      <c r="E250" s="18">
        <f t="shared" si="27"/>
        <v>0</v>
      </c>
      <c r="F250" s="14">
        <f t="shared" si="32"/>
        <v>0</v>
      </c>
      <c r="G250" s="14">
        <f t="shared" si="33"/>
        <v>0</v>
      </c>
      <c r="H250" s="15">
        <f t="shared" si="34"/>
        <v>0</v>
      </c>
      <c r="I250" s="16">
        <f t="shared" si="35"/>
        <v>0</v>
      </c>
    </row>
    <row r="251" spans="1:9">
      <c r="A251" s="11">
        <f t="shared" si="28"/>
        <v>0</v>
      </c>
      <c r="B251" s="17">
        <f t="shared" si="29"/>
        <v>0</v>
      </c>
      <c r="C251" s="18">
        <f t="shared" si="30"/>
        <v>0</v>
      </c>
      <c r="D251" s="14">
        <f t="shared" si="31"/>
        <v>0</v>
      </c>
      <c r="E251" s="18">
        <f t="shared" si="27"/>
        <v>0</v>
      </c>
      <c r="F251" s="14">
        <f t="shared" si="32"/>
        <v>0</v>
      </c>
      <c r="G251" s="14">
        <f t="shared" si="33"/>
        <v>0</v>
      </c>
      <c r="H251" s="15">
        <f t="shared" si="34"/>
        <v>0</v>
      </c>
      <c r="I251" s="16">
        <f t="shared" si="35"/>
        <v>0</v>
      </c>
    </row>
    <row r="252" spans="1:9">
      <c r="A252" s="11">
        <f t="shared" si="28"/>
        <v>0</v>
      </c>
      <c r="B252" s="17">
        <f t="shared" si="29"/>
        <v>0</v>
      </c>
      <c r="C252" s="18">
        <f t="shared" si="30"/>
        <v>0</v>
      </c>
      <c r="D252" s="14">
        <f t="shared" si="31"/>
        <v>0</v>
      </c>
      <c r="E252" s="18">
        <f t="shared" si="27"/>
        <v>0</v>
      </c>
      <c r="F252" s="14">
        <f t="shared" si="32"/>
        <v>0</v>
      </c>
      <c r="G252" s="14">
        <f t="shared" si="33"/>
        <v>0</v>
      </c>
      <c r="H252" s="15">
        <f t="shared" si="34"/>
        <v>0</v>
      </c>
      <c r="I252" s="16">
        <f t="shared" si="35"/>
        <v>0</v>
      </c>
    </row>
    <row r="253" spans="1:9">
      <c r="A253" s="11">
        <f t="shared" si="28"/>
        <v>0</v>
      </c>
      <c r="B253" s="17">
        <f t="shared" si="29"/>
        <v>0</v>
      </c>
      <c r="C253" s="18">
        <f t="shared" si="30"/>
        <v>0</v>
      </c>
      <c r="D253" s="14">
        <f t="shared" si="31"/>
        <v>0</v>
      </c>
      <c r="E253" s="18">
        <f t="shared" si="27"/>
        <v>0</v>
      </c>
      <c r="F253" s="14">
        <f t="shared" si="32"/>
        <v>0</v>
      </c>
      <c r="G253" s="14">
        <f t="shared" si="33"/>
        <v>0</v>
      </c>
      <c r="H253" s="15">
        <f t="shared" si="34"/>
        <v>0</v>
      </c>
      <c r="I253" s="16">
        <f t="shared" si="35"/>
        <v>0</v>
      </c>
    </row>
    <row r="254" spans="1:9">
      <c r="A254" s="11">
        <f t="shared" si="28"/>
        <v>0</v>
      </c>
      <c r="B254" s="17">
        <f t="shared" si="29"/>
        <v>0</v>
      </c>
      <c r="C254" s="18">
        <f t="shared" si="30"/>
        <v>0</v>
      </c>
      <c r="D254" s="14">
        <f t="shared" si="31"/>
        <v>0</v>
      </c>
      <c r="E254" s="18">
        <f t="shared" si="27"/>
        <v>0</v>
      </c>
      <c r="F254" s="14">
        <f t="shared" si="32"/>
        <v>0</v>
      </c>
      <c r="G254" s="14">
        <f t="shared" si="33"/>
        <v>0</v>
      </c>
      <c r="H254" s="15">
        <f t="shared" si="34"/>
        <v>0</v>
      </c>
      <c r="I254" s="16">
        <f t="shared" si="35"/>
        <v>0</v>
      </c>
    </row>
    <row r="255" spans="1:9">
      <c r="A255" s="11">
        <f t="shared" si="28"/>
        <v>0</v>
      </c>
      <c r="B255" s="17">
        <f t="shared" si="29"/>
        <v>0</v>
      </c>
      <c r="C255" s="18">
        <f t="shared" si="30"/>
        <v>0</v>
      </c>
      <c r="D255" s="14">
        <f t="shared" si="31"/>
        <v>0</v>
      </c>
      <c r="E255" s="18">
        <f t="shared" si="27"/>
        <v>0</v>
      </c>
      <c r="F255" s="14">
        <f t="shared" si="32"/>
        <v>0</v>
      </c>
      <c r="G255" s="14">
        <f t="shared" si="33"/>
        <v>0</v>
      </c>
      <c r="H255" s="15">
        <f t="shared" si="34"/>
        <v>0</v>
      </c>
      <c r="I255" s="16">
        <f t="shared" si="35"/>
        <v>0</v>
      </c>
    </row>
    <row r="256" spans="1:9">
      <c r="A256" s="11">
        <f t="shared" si="28"/>
        <v>0</v>
      </c>
      <c r="B256" s="17">
        <f t="shared" si="29"/>
        <v>0</v>
      </c>
      <c r="C256" s="18">
        <f t="shared" si="30"/>
        <v>0</v>
      </c>
      <c r="D256" s="14">
        <f t="shared" si="31"/>
        <v>0</v>
      </c>
      <c r="E256" s="18">
        <f t="shared" si="27"/>
        <v>0</v>
      </c>
      <c r="F256" s="14">
        <f t="shared" si="32"/>
        <v>0</v>
      </c>
      <c r="G256" s="14">
        <f t="shared" si="33"/>
        <v>0</v>
      </c>
      <c r="H256" s="15">
        <f t="shared" si="34"/>
        <v>0</v>
      </c>
      <c r="I256" s="16">
        <f t="shared" si="35"/>
        <v>0</v>
      </c>
    </row>
    <row r="257" spans="1:9">
      <c r="A257" s="11">
        <f t="shared" si="28"/>
        <v>0</v>
      </c>
      <c r="B257" s="17">
        <f t="shared" si="29"/>
        <v>0</v>
      </c>
      <c r="C257" s="18">
        <f t="shared" si="30"/>
        <v>0</v>
      </c>
      <c r="D257" s="14">
        <f t="shared" si="31"/>
        <v>0</v>
      </c>
      <c r="E257" s="18">
        <f t="shared" si="27"/>
        <v>0</v>
      </c>
      <c r="F257" s="14">
        <f t="shared" si="32"/>
        <v>0</v>
      </c>
      <c r="G257" s="14">
        <f t="shared" si="33"/>
        <v>0</v>
      </c>
      <c r="H257" s="15">
        <f t="shared" si="34"/>
        <v>0</v>
      </c>
      <c r="I257" s="16">
        <f t="shared" si="35"/>
        <v>0</v>
      </c>
    </row>
    <row r="258" spans="1:9">
      <c r="A258" s="11">
        <f t="shared" si="28"/>
        <v>0</v>
      </c>
      <c r="B258" s="17">
        <f t="shared" si="29"/>
        <v>0</v>
      </c>
      <c r="C258" s="18">
        <f t="shared" si="30"/>
        <v>0</v>
      </c>
      <c r="D258" s="14">
        <f t="shared" si="31"/>
        <v>0</v>
      </c>
      <c r="E258" s="18">
        <f t="shared" si="27"/>
        <v>0</v>
      </c>
      <c r="F258" s="14">
        <f t="shared" si="32"/>
        <v>0</v>
      </c>
      <c r="G258" s="14">
        <f t="shared" si="33"/>
        <v>0</v>
      </c>
      <c r="H258" s="15">
        <f t="shared" si="34"/>
        <v>0</v>
      </c>
      <c r="I258" s="16">
        <f t="shared" si="35"/>
        <v>0</v>
      </c>
    </row>
    <row r="259" spans="1:9">
      <c r="A259" s="11">
        <f t="shared" si="28"/>
        <v>0</v>
      </c>
      <c r="B259" s="17">
        <f t="shared" si="29"/>
        <v>0</v>
      </c>
      <c r="C259" s="18">
        <f t="shared" si="30"/>
        <v>0</v>
      </c>
      <c r="D259" s="14">
        <f t="shared" si="31"/>
        <v>0</v>
      </c>
      <c r="E259" s="18">
        <f t="shared" si="27"/>
        <v>0</v>
      </c>
      <c r="F259" s="14">
        <f t="shared" si="32"/>
        <v>0</v>
      </c>
      <c r="G259" s="14">
        <f t="shared" si="33"/>
        <v>0</v>
      </c>
      <c r="H259" s="15">
        <f t="shared" si="34"/>
        <v>0</v>
      </c>
      <c r="I259" s="16">
        <f t="shared" si="35"/>
        <v>0</v>
      </c>
    </row>
    <row r="260" spans="1:9">
      <c r="A260" s="11">
        <f t="shared" si="28"/>
        <v>0</v>
      </c>
      <c r="B260" s="17">
        <f t="shared" si="29"/>
        <v>0</v>
      </c>
      <c r="C260" s="18">
        <f t="shared" si="30"/>
        <v>0</v>
      </c>
      <c r="D260" s="14">
        <f t="shared" si="31"/>
        <v>0</v>
      </c>
      <c r="E260" s="18">
        <f t="shared" ref="E260:E323" si="36">IF(G259&lt;($B$8+$B$9),0,$B$9)</f>
        <v>0</v>
      </c>
      <c r="F260" s="14">
        <f t="shared" si="32"/>
        <v>0</v>
      </c>
      <c r="G260" s="14">
        <f t="shared" si="33"/>
        <v>0</v>
      </c>
      <c r="H260" s="15">
        <f t="shared" si="34"/>
        <v>0</v>
      </c>
      <c r="I260" s="16">
        <f t="shared" si="35"/>
        <v>0</v>
      </c>
    </row>
    <row r="261" spans="1:9">
      <c r="A261" s="11">
        <f t="shared" ref="A261:A324" si="37">IF(B260&gt;0.01,A260+1,0)</f>
        <v>0</v>
      </c>
      <c r="B261" s="17">
        <f t="shared" si="29"/>
        <v>0</v>
      </c>
      <c r="C261" s="18">
        <f t="shared" si="30"/>
        <v>0</v>
      </c>
      <c r="D261" s="14">
        <f t="shared" si="31"/>
        <v>0</v>
      </c>
      <c r="E261" s="18">
        <f t="shared" si="36"/>
        <v>0</v>
      </c>
      <c r="F261" s="14">
        <f t="shared" si="32"/>
        <v>0</v>
      </c>
      <c r="G261" s="14">
        <f t="shared" si="33"/>
        <v>0</v>
      </c>
      <c r="H261" s="15">
        <f t="shared" si="34"/>
        <v>0</v>
      </c>
      <c r="I261" s="16">
        <f t="shared" si="35"/>
        <v>0</v>
      </c>
    </row>
    <row r="262" spans="1:9">
      <c r="A262" s="11">
        <f t="shared" si="37"/>
        <v>0</v>
      </c>
      <c r="B262" s="17">
        <f t="shared" si="29"/>
        <v>0</v>
      </c>
      <c r="C262" s="18">
        <f t="shared" si="30"/>
        <v>0</v>
      </c>
      <c r="D262" s="14">
        <f t="shared" si="31"/>
        <v>0</v>
      </c>
      <c r="E262" s="18">
        <f t="shared" si="36"/>
        <v>0</v>
      </c>
      <c r="F262" s="14">
        <f t="shared" si="32"/>
        <v>0</v>
      </c>
      <c r="G262" s="14">
        <f t="shared" si="33"/>
        <v>0</v>
      </c>
      <c r="H262" s="15">
        <f t="shared" si="34"/>
        <v>0</v>
      </c>
      <c r="I262" s="16">
        <f t="shared" si="35"/>
        <v>0</v>
      </c>
    </row>
    <row r="263" spans="1:9">
      <c r="A263" s="11">
        <f t="shared" si="37"/>
        <v>0</v>
      </c>
      <c r="B263" s="17">
        <f t="shared" si="29"/>
        <v>0</v>
      </c>
      <c r="C263" s="18">
        <f t="shared" si="30"/>
        <v>0</v>
      </c>
      <c r="D263" s="14">
        <f t="shared" si="31"/>
        <v>0</v>
      </c>
      <c r="E263" s="18">
        <f t="shared" si="36"/>
        <v>0</v>
      </c>
      <c r="F263" s="14">
        <f t="shared" si="32"/>
        <v>0</v>
      </c>
      <c r="G263" s="14">
        <f t="shared" si="33"/>
        <v>0</v>
      </c>
      <c r="H263" s="15">
        <f t="shared" si="34"/>
        <v>0</v>
      </c>
      <c r="I263" s="16">
        <f t="shared" si="35"/>
        <v>0</v>
      </c>
    </row>
    <row r="264" spans="1:9">
      <c r="A264" s="11">
        <f t="shared" si="37"/>
        <v>0</v>
      </c>
      <c r="B264" s="17">
        <f t="shared" si="29"/>
        <v>0</v>
      </c>
      <c r="C264" s="18">
        <f t="shared" si="30"/>
        <v>0</v>
      </c>
      <c r="D264" s="14">
        <f t="shared" si="31"/>
        <v>0</v>
      </c>
      <c r="E264" s="18">
        <f t="shared" si="36"/>
        <v>0</v>
      </c>
      <c r="F264" s="14">
        <f t="shared" si="32"/>
        <v>0</v>
      </c>
      <c r="G264" s="14">
        <f t="shared" si="33"/>
        <v>0</v>
      </c>
      <c r="H264" s="15">
        <f t="shared" si="34"/>
        <v>0</v>
      </c>
      <c r="I264" s="16">
        <f t="shared" si="35"/>
        <v>0</v>
      </c>
    </row>
    <row r="265" spans="1:9">
      <c r="A265" s="11">
        <f t="shared" si="37"/>
        <v>0</v>
      </c>
      <c r="B265" s="17">
        <f t="shared" si="29"/>
        <v>0</v>
      </c>
      <c r="C265" s="18">
        <f t="shared" si="30"/>
        <v>0</v>
      </c>
      <c r="D265" s="14">
        <f t="shared" si="31"/>
        <v>0</v>
      </c>
      <c r="E265" s="18">
        <f t="shared" si="36"/>
        <v>0</v>
      </c>
      <c r="F265" s="14">
        <f t="shared" si="32"/>
        <v>0</v>
      </c>
      <c r="G265" s="14">
        <f t="shared" si="33"/>
        <v>0</v>
      </c>
      <c r="H265" s="15">
        <f t="shared" si="34"/>
        <v>0</v>
      </c>
      <c r="I265" s="16">
        <f t="shared" si="35"/>
        <v>0</v>
      </c>
    </row>
    <row r="266" spans="1:9">
      <c r="A266" s="11">
        <f t="shared" si="37"/>
        <v>0</v>
      </c>
      <c r="B266" s="17">
        <f t="shared" si="29"/>
        <v>0</v>
      </c>
      <c r="C266" s="18">
        <f t="shared" si="30"/>
        <v>0</v>
      </c>
      <c r="D266" s="14">
        <f t="shared" si="31"/>
        <v>0</v>
      </c>
      <c r="E266" s="18">
        <f t="shared" si="36"/>
        <v>0</v>
      </c>
      <c r="F266" s="14">
        <f t="shared" si="32"/>
        <v>0</v>
      </c>
      <c r="G266" s="14">
        <f t="shared" si="33"/>
        <v>0</v>
      </c>
      <c r="H266" s="15">
        <f t="shared" si="34"/>
        <v>0</v>
      </c>
      <c r="I266" s="16">
        <f t="shared" si="35"/>
        <v>0</v>
      </c>
    </row>
    <row r="267" spans="1:9">
      <c r="A267" s="11">
        <f t="shared" si="37"/>
        <v>0</v>
      </c>
      <c r="B267" s="17">
        <f t="shared" si="29"/>
        <v>0</v>
      </c>
      <c r="C267" s="18">
        <f t="shared" si="30"/>
        <v>0</v>
      </c>
      <c r="D267" s="14">
        <f t="shared" si="31"/>
        <v>0</v>
      </c>
      <c r="E267" s="18">
        <f t="shared" si="36"/>
        <v>0</v>
      </c>
      <c r="F267" s="14">
        <f t="shared" si="32"/>
        <v>0</v>
      </c>
      <c r="G267" s="14">
        <f t="shared" si="33"/>
        <v>0</v>
      </c>
      <c r="H267" s="15">
        <f t="shared" si="34"/>
        <v>0</v>
      </c>
      <c r="I267" s="16">
        <f t="shared" si="35"/>
        <v>0</v>
      </c>
    </row>
    <row r="268" spans="1:9">
      <c r="A268" s="11">
        <f t="shared" si="37"/>
        <v>0</v>
      </c>
      <c r="B268" s="17">
        <f t="shared" si="29"/>
        <v>0</v>
      </c>
      <c r="C268" s="18">
        <f t="shared" si="30"/>
        <v>0</v>
      </c>
      <c r="D268" s="14">
        <f t="shared" si="31"/>
        <v>0</v>
      </c>
      <c r="E268" s="18">
        <f t="shared" si="36"/>
        <v>0</v>
      </c>
      <c r="F268" s="14">
        <f t="shared" si="32"/>
        <v>0</v>
      </c>
      <c r="G268" s="14">
        <f t="shared" si="33"/>
        <v>0</v>
      </c>
      <c r="H268" s="15">
        <f t="shared" si="34"/>
        <v>0</v>
      </c>
      <c r="I268" s="16">
        <f t="shared" si="35"/>
        <v>0</v>
      </c>
    </row>
    <row r="269" spans="1:9">
      <c r="A269" s="11">
        <f t="shared" si="37"/>
        <v>0</v>
      </c>
      <c r="B269" s="17">
        <f t="shared" si="29"/>
        <v>0</v>
      </c>
      <c r="C269" s="18">
        <f t="shared" si="30"/>
        <v>0</v>
      </c>
      <c r="D269" s="14">
        <f t="shared" si="31"/>
        <v>0</v>
      </c>
      <c r="E269" s="18">
        <f t="shared" si="36"/>
        <v>0</v>
      </c>
      <c r="F269" s="14">
        <f t="shared" si="32"/>
        <v>0</v>
      </c>
      <c r="G269" s="14">
        <f t="shared" si="33"/>
        <v>0</v>
      </c>
      <c r="H269" s="15">
        <f t="shared" si="34"/>
        <v>0</v>
      </c>
      <c r="I269" s="16">
        <f t="shared" si="35"/>
        <v>0</v>
      </c>
    </row>
    <row r="270" spans="1:9">
      <c r="A270" s="11">
        <f t="shared" si="37"/>
        <v>0</v>
      </c>
      <c r="B270" s="17">
        <f t="shared" si="29"/>
        <v>0</v>
      </c>
      <c r="C270" s="18">
        <f t="shared" si="30"/>
        <v>0</v>
      </c>
      <c r="D270" s="14">
        <f t="shared" si="31"/>
        <v>0</v>
      </c>
      <c r="E270" s="18">
        <f t="shared" si="36"/>
        <v>0</v>
      </c>
      <c r="F270" s="14">
        <f t="shared" si="32"/>
        <v>0</v>
      </c>
      <c r="G270" s="14">
        <f t="shared" si="33"/>
        <v>0</v>
      </c>
      <c r="H270" s="15">
        <f t="shared" si="34"/>
        <v>0</v>
      </c>
      <c r="I270" s="16">
        <f t="shared" si="35"/>
        <v>0</v>
      </c>
    </row>
    <row r="271" spans="1:9">
      <c r="A271" s="11">
        <f t="shared" si="37"/>
        <v>0</v>
      </c>
      <c r="B271" s="17">
        <f t="shared" si="29"/>
        <v>0</v>
      </c>
      <c r="C271" s="18">
        <f t="shared" si="30"/>
        <v>0</v>
      </c>
      <c r="D271" s="14">
        <f t="shared" si="31"/>
        <v>0</v>
      </c>
      <c r="E271" s="18">
        <f t="shared" si="36"/>
        <v>0</v>
      </c>
      <c r="F271" s="14">
        <f t="shared" si="32"/>
        <v>0</v>
      </c>
      <c r="G271" s="14">
        <f t="shared" si="33"/>
        <v>0</v>
      </c>
      <c r="H271" s="15">
        <f t="shared" si="34"/>
        <v>0</v>
      </c>
      <c r="I271" s="16">
        <f t="shared" si="35"/>
        <v>0</v>
      </c>
    </row>
    <row r="272" spans="1:9">
      <c r="A272" s="11">
        <f t="shared" si="37"/>
        <v>0</v>
      </c>
      <c r="B272" s="17">
        <f t="shared" si="29"/>
        <v>0</v>
      </c>
      <c r="C272" s="18">
        <f t="shared" si="30"/>
        <v>0</v>
      </c>
      <c r="D272" s="14">
        <f t="shared" si="31"/>
        <v>0</v>
      </c>
      <c r="E272" s="18">
        <f t="shared" si="36"/>
        <v>0</v>
      </c>
      <c r="F272" s="14">
        <f t="shared" si="32"/>
        <v>0</v>
      </c>
      <c r="G272" s="14">
        <f t="shared" si="33"/>
        <v>0</v>
      </c>
      <c r="H272" s="15">
        <f t="shared" si="34"/>
        <v>0</v>
      </c>
      <c r="I272" s="16">
        <f t="shared" si="35"/>
        <v>0</v>
      </c>
    </row>
    <row r="273" spans="1:9">
      <c r="A273" s="11">
        <f t="shared" si="37"/>
        <v>0</v>
      </c>
      <c r="B273" s="17">
        <f t="shared" si="29"/>
        <v>0</v>
      </c>
      <c r="C273" s="18">
        <f t="shared" si="30"/>
        <v>0</v>
      </c>
      <c r="D273" s="14">
        <f t="shared" si="31"/>
        <v>0</v>
      </c>
      <c r="E273" s="18">
        <f t="shared" si="36"/>
        <v>0</v>
      </c>
      <c r="F273" s="14">
        <f t="shared" si="32"/>
        <v>0</v>
      </c>
      <c r="G273" s="14">
        <f t="shared" si="33"/>
        <v>0</v>
      </c>
      <c r="H273" s="15">
        <f t="shared" si="34"/>
        <v>0</v>
      </c>
      <c r="I273" s="16">
        <f t="shared" si="35"/>
        <v>0</v>
      </c>
    </row>
    <row r="274" spans="1:9">
      <c r="A274" s="11">
        <f t="shared" si="37"/>
        <v>0</v>
      </c>
      <c r="B274" s="17">
        <f t="shared" si="29"/>
        <v>0</v>
      </c>
      <c r="C274" s="18">
        <f t="shared" si="30"/>
        <v>0</v>
      </c>
      <c r="D274" s="14">
        <f t="shared" si="31"/>
        <v>0</v>
      </c>
      <c r="E274" s="18">
        <f t="shared" si="36"/>
        <v>0</v>
      </c>
      <c r="F274" s="14">
        <f t="shared" si="32"/>
        <v>0</v>
      </c>
      <c r="G274" s="14">
        <f t="shared" si="33"/>
        <v>0</v>
      </c>
      <c r="H274" s="15">
        <f t="shared" si="34"/>
        <v>0</v>
      </c>
      <c r="I274" s="16">
        <f t="shared" si="35"/>
        <v>0</v>
      </c>
    </row>
    <row r="275" spans="1:9">
      <c r="A275" s="11">
        <f t="shared" si="37"/>
        <v>0</v>
      </c>
      <c r="B275" s="17">
        <f t="shared" si="29"/>
        <v>0</v>
      </c>
      <c r="C275" s="18">
        <f t="shared" si="30"/>
        <v>0</v>
      </c>
      <c r="D275" s="14">
        <f t="shared" si="31"/>
        <v>0</v>
      </c>
      <c r="E275" s="18">
        <f t="shared" si="36"/>
        <v>0</v>
      </c>
      <c r="F275" s="14">
        <f t="shared" si="32"/>
        <v>0</v>
      </c>
      <c r="G275" s="14">
        <f t="shared" si="33"/>
        <v>0</v>
      </c>
      <c r="H275" s="15">
        <f t="shared" si="34"/>
        <v>0</v>
      </c>
      <c r="I275" s="16">
        <f t="shared" si="35"/>
        <v>0</v>
      </c>
    </row>
    <row r="276" spans="1:9">
      <c r="A276" s="11">
        <f t="shared" si="37"/>
        <v>0</v>
      </c>
      <c r="B276" s="17">
        <f t="shared" ref="B276:B339" si="38">IF(G275&gt;0,IF(G275&gt;$B$8,$B$8,G275),0)</f>
        <v>0</v>
      </c>
      <c r="C276" s="18">
        <f t="shared" ref="C276:C339" si="39">G275*($B$6/12)</f>
        <v>0</v>
      </c>
      <c r="D276" s="14">
        <f t="shared" ref="D276:D339" si="40">B276-C276</f>
        <v>0</v>
      </c>
      <c r="E276" s="18">
        <f t="shared" si="36"/>
        <v>0</v>
      </c>
      <c r="F276" s="14">
        <f t="shared" ref="F276:F339" si="41">D276+E276</f>
        <v>0</v>
      </c>
      <c r="G276" s="14">
        <f t="shared" ref="G276:G339" si="42">G275-F276</f>
        <v>0</v>
      </c>
      <c r="H276" s="15">
        <f t="shared" ref="H276:H339" si="43">(NPER(($B$6/12),-$B$8,G276))/12</f>
        <v>0</v>
      </c>
      <c r="I276" s="16">
        <f t="shared" ref="I276:I339" si="44">(H276*12*$B$8)-G276</f>
        <v>0</v>
      </c>
    </row>
    <row r="277" spans="1:9">
      <c r="A277" s="11">
        <f t="shared" si="37"/>
        <v>0</v>
      </c>
      <c r="B277" s="17">
        <f t="shared" si="38"/>
        <v>0</v>
      </c>
      <c r="C277" s="18">
        <f t="shared" si="39"/>
        <v>0</v>
      </c>
      <c r="D277" s="14">
        <f t="shared" si="40"/>
        <v>0</v>
      </c>
      <c r="E277" s="18">
        <f t="shared" si="36"/>
        <v>0</v>
      </c>
      <c r="F277" s="14">
        <f t="shared" si="41"/>
        <v>0</v>
      </c>
      <c r="G277" s="14">
        <f t="shared" si="42"/>
        <v>0</v>
      </c>
      <c r="H277" s="15">
        <f t="shared" si="43"/>
        <v>0</v>
      </c>
      <c r="I277" s="16">
        <f t="shared" si="44"/>
        <v>0</v>
      </c>
    </row>
    <row r="278" spans="1:9">
      <c r="A278" s="11">
        <f t="shared" si="37"/>
        <v>0</v>
      </c>
      <c r="B278" s="17">
        <f t="shared" si="38"/>
        <v>0</v>
      </c>
      <c r="C278" s="18">
        <f t="shared" si="39"/>
        <v>0</v>
      </c>
      <c r="D278" s="14">
        <f t="shared" si="40"/>
        <v>0</v>
      </c>
      <c r="E278" s="18">
        <f t="shared" si="36"/>
        <v>0</v>
      </c>
      <c r="F278" s="14">
        <f t="shared" si="41"/>
        <v>0</v>
      </c>
      <c r="G278" s="14">
        <f t="shared" si="42"/>
        <v>0</v>
      </c>
      <c r="H278" s="15">
        <f t="shared" si="43"/>
        <v>0</v>
      </c>
      <c r="I278" s="16">
        <f t="shared" si="44"/>
        <v>0</v>
      </c>
    </row>
    <row r="279" spans="1:9">
      <c r="A279" s="11">
        <f t="shared" si="37"/>
        <v>0</v>
      </c>
      <c r="B279" s="17">
        <f t="shared" si="38"/>
        <v>0</v>
      </c>
      <c r="C279" s="18">
        <f t="shared" si="39"/>
        <v>0</v>
      </c>
      <c r="D279" s="14">
        <f t="shared" si="40"/>
        <v>0</v>
      </c>
      <c r="E279" s="18">
        <f t="shared" si="36"/>
        <v>0</v>
      </c>
      <c r="F279" s="14">
        <f t="shared" si="41"/>
        <v>0</v>
      </c>
      <c r="G279" s="14">
        <f t="shared" si="42"/>
        <v>0</v>
      </c>
      <c r="H279" s="15">
        <f t="shared" si="43"/>
        <v>0</v>
      </c>
      <c r="I279" s="16">
        <f t="shared" si="44"/>
        <v>0</v>
      </c>
    </row>
    <row r="280" spans="1:9">
      <c r="A280" s="11">
        <f t="shared" si="37"/>
        <v>0</v>
      </c>
      <c r="B280" s="17">
        <f t="shared" si="38"/>
        <v>0</v>
      </c>
      <c r="C280" s="18">
        <f t="shared" si="39"/>
        <v>0</v>
      </c>
      <c r="D280" s="14">
        <f t="shared" si="40"/>
        <v>0</v>
      </c>
      <c r="E280" s="18">
        <f t="shared" si="36"/>
        <v>0</v>
      </c>
      <c r="F280" s="14">
        <f t="shared" si="41"/>
        <v>0</v>
      </c>
      <c r="G280" s="14">
        <f t="shared" si="42"/>
        <v>0</v>
      </c>
      <c r="H280" s="15">
        <f t="shared" si="43"/>
        <v>0</v>
      </c>
      <c r="I280" s="16">
        <f t="shared" si="44"/>
        <v>0</v>
      </c>
    </row>
    <row r="281" spans="1:9">
      <c r="A281" s="11">
        <f t="shared" si="37"/>
        <v>0</v>
      </c>
      <c r="B281" s="17">
        <f t="shared" si="38"/>
        <v>0</v>
      </c>
      <c r="C281" s="18">
        <f t="shared" si="39"/>
        <v>0</v>
      </c>
      <c r="D281" s="14">
        <f t="shared" si="40"/>
        <v>0</v>
      </c>
      <c r="E281" s="18">
        <f t="shared" si="36"/>
        <v>0</v>
      </c>
      <c r="F281" s="14">
        <f t="shared" si="41"/>
        <v>0</v>
      </c>
      <c r="G281" s="14">
        <f t="shared" si="42"/>
        <v>0</v>
      </c>
      <c r="H281" s="15">
        <f t="shared" si="43"/>
        <v>0</v>
      </c>
      <c r="I281" s="16">
        <f t="shared" si="44"/>
        <v>0</v>
      </c>
    </row>
    <row r="282" spans="1:9">
      <c r="A282" s="11">
        <f t="shared" si="37"/>
        <v>0</v>
      </c>
      <c r="B282" s="17">
        <f t="shared" si="38"/>
        <v>0</v>
      </c>
      <c r="C282" s="18">
        <f t="shared" si="39"/>
        <v>0</v>
      </c>
      <c r="D282" s="14">
        <f t="shared" si="40"/>
        <v>0</v>
      </c>
      <c r="E282" s="18">
        <f t="shared" si="36"/>
        <v>0</v>
      </c>
      <c r="F282" s="14">
        <f t="shared" si="41"/>
        <v>0</v>
      </c>
      <c r="G282" s="14">
        <f t="shared" si="42"/>
        <v>0</v>
      </c>
      <c r="H282" s="15">
        <f t="shared" si="43"/>
        <v>0</v>
      </c>
      <c r="I282" s="16">
        <f t="shared" si="44"/>
        <v>0</v>
      </c>
    </row>
    <row r="283" spans="1:9">
      <c r="A283" s="11">
        <f t="shared" si="37"/>
        <v>0</v>
      </c>
      <c r="B283" s="17">
        <f t="shared" si="38"/>
        <v>0</v>
      </c>
      <c r="C283" s="18">
        <f t="shared" si="39"/>
        <v>0</v>
      </c>
      <c r="D283" s="14">
        <f t="shared" si="40"/>
        <v>0</v>
      </c>
      <c r="E283" s="18">
        <f t="shared" si="36"/>
        <v>0</v>
      </c>
      <c r="F283" s="14">
        <f t="shared" si="41"/>
        <v>0</v>
      </c>
      <c r="G283" s="14">
        <f t="shared" si="42"/>
        <v>0</v>
      </c>
      <c r="H283" s="15">
        <f t="shared" si="43"/>
        <v>0</v>
      </c>
      <c r="I283" s="16">
        <f t="shared" si="44"/>
        <v>0</v>
      </c>
    </row>
    <row r="284" spans="1:9">
      <c r="A284" s="11">
        <f t="shared" si="37"/>
        <v>0</v>
      </c>
      <c r="B284" s="17">
        <f t="shared" si="38"/>
        <v>0</v>
      </c>
      <c r="C284" s="18">
        <f t="shared" si="39"/>
        <v>0</v>
      </c>
      <c r="D284" s="14">
        <f t="shared" si="40"/>
        <v>0</v>
      </c>
      <c r="E284" s="18">
        <f t="shared" si="36"/>
        <v>0</v>
      </c>
      <c r="F284" s="14">
        <f t="shared" si="41"/>
        <v>0</v>
      </c>
      <c r="G284" s="14">
        <f t="shared" si="42"/>
        <v>0</v>
      </c>
      <c r="H284" s="15">
        <f t="shared" si="43"/>
        <v>0</v>
      </c>
      <c r="I284" s="16">
        <f t="shared" si="44"/>
        <v>0</v>
      </c>
    </row>
    <row r="285" spans="1:9">
      <c r="A285" s="11">
        <f t="shared" si="37"/>
        <v>0</v>
      </c>
      <c r="B285" s="17">
        <f t="shared" si="38"/>
        <v>0</v>
      </c>
      <c r="C285" s="18">
        <f t="shared" si="39"/>
        <v>0</v>
      </c>
      <c r="D285" s="14">
        <f t="shared" si="40"/>
        <v>0</v>
      </c>
      <c r="E285" s="18">
        <f t="shared" si="36"/>
        <v>0</v>
      </c>
      <c r="F285" s="14">
        <f t="shared" si="41"/>
        <v>0</v>
      </c>
      <c r="G285" s="14">
        <f t="shared" si="42"/>
        <v>0</v>
      </c>
      <c r="H285" s="15">
        <f t="shared" si="43"/>
        <v>0</v>
      </c>
      <c r="I285" s="16">
        <f t="shared" si="44"/>
        <v>0</v>
      </c>
    </row>
    <row r="286" spans="1:9">
      <c r="A286" s="11">
        <f t="shared" si="37"/>
        <v>0</v>
      </c>
      <c r="B286" s="17">
        <f t="shared" si="38"/>
        <v>0</v>
      </c>
      <c r="C286" s="18">
        <f t="shared" si="39"/>
        <v>0</v>
      </c>
      <c r="D286" s="14">
        <f t="shared" si="40"/>
        <v>0</v>
      </c>
      <c r="E286" s="18">
        <f t="shared" si="36"/>
        <v>0</v>
      </c>
      <c r="F286" s="14">
        <f t="shared" si="41"/>
        <v>0</v>
      </c>
      <c r="G286" s="14">
        <f t="shared" si="42"/>
        <v>0</v>
      </c>
      <c r="H286" s="15">
        <f t="shared" si="43"/>
        <v>0</v>
      </c>
      <c r="I286" s="16">
        <f t="shared" si="44"/>
        <v>0</v>
      </c>
    </row>
    <row r="287" spans="1:9">
      <c r="A287" s="11">
        <f t="shared" si="37"/>
        <v>0</v>
      </c>
      <c r="B287" s="17">
        <f t="shared" si="38"/>
        <v>0</v>
      </c>
      <c r="C287" s="18">
        <f t="shared" si="39"/>
        <v>0</v>
      </c>
      <c r="D287" s="14">
        <f t="shared" si="40"/>
        <v>0</v>
      </c>
      <c r="E287" s="18">
        <f t="shared" si="36"/>
        <v>0</v>
      </c>
      <c r="F287" s="14">
        <f t="shared" si="41"/>
        <v>0</v>
      </c>
      <c r="G287" s="14">
        <f t="shared" si="42"/>
        <v>0</v>
      </c>
      <c r="H287" s="15">
        <f t="shared" si="43"/>
        <v>0</v>
      </c>
      <c r="I287" s="16">
        <f t="shared" si="44"/>
        <v>0</v>
      </c>
    </row>
    <row r="288" spans="1:9">
      <c r="A288" s="11">
        <f t="shared" si="37"/>
        <v>0</v>
      </c>
      <c r="B288" s="17">
        <f t="shared" si="38"/>
        <v>0</v>
      </c>
      <c r="C288" s="18">
        <f t="shared" si="39"/>
        <v>0</v>
      </c>
      <c r="D288" s="14">
        <f t="shared" si="40"/>
        <v>0</v>
      </c>
      <c r="E288" s="18">
        <f t="shared" si="36"/>
        <v>0</v>
      </c>
      <c r="F288" s="14">
        <f t="shared" si="41"/>
        <v>0</v>
      </c>
      <c r="G288" s="14">
        <f t="shared" si="42"/>
        <v>0</v>
      </c>
      <c r="H288" s="15">
        <f t="shared" si="43"/>
        <v>0</v>
      </c>
      <c r="I288" s="16">
        <f t="shared" si="44"/>
        <v>0</v>
      </c>
    </row>
    <row r="289" spans="1:9">
      <c r="A289" s="11">
        <f t="shared" si="37"/>
        <v>0</v>
      </c>
      <c r="B289" s="17">
        <f t="shared" si="38"/>
        <v>0</v>
      </c>
      <c r="C289" s="18">
        <f t="shared" si="39"/>
        <v>0</v>
      </c>
      <c r="D289" s="14">
        <f t="shared" si="40"/>
        <v>0</v>
      </c>
      <c r="E289" s="18">
        <f t="shared" si="36"/>
        <v>0</v>
      </c>
      <c r="F289" s="14">
        <f t="shared" si="41"/>
        <v>0</v>
      </c>
      <c r="G289" s="14">
        <f t="shared" si="42"/>
        <v>0</v>
      </c>
      <c r="H289" s="15">
        <f t="shared" si="43"/>
        <v>0</v>
      </c>
      <c r="I289" s="16">
        <f t="shared" si="44"/>
        <v>0</v>
      </c>
    </row>
    <row r="290" spans="1:9">
      <c r="A290" s="11">
        <f t="shared" si="37"/>
        <v>0</v>
      </c>
      <c r="B290" s="17">
        <f t="shared" si="38"/>
        <v>0</v>
      </c>
      <c r="C290" s="18">
        <f t="shared" si="39"/>
        <v>0</v>
      </c>
      <c r="D290" s="14">
        <f t="shared" si="40"/>
        <v>0</v>
      </c>
      <c r="E290" s="18">
        <f t="shared" si="36"/>
        <v>0</v>
      </c>
      <c r="F290" s="14">
        <f t="shared" si="41"/>
        <v>0</v>
      </c>
      <c r="G290" s="14">
        <f t="shared" si="42"/>
        <v>0</v>
      </c>
      <c r="H290" s="15">
        <f t="shared" si="43"/>
        <v>0</v>
      </c>
      <c r="I290" s="16">
        <f t="shared" si="44"/>
        <v>0</v>
      </c>
    </row>
    <row r="291" spans="1:9">
      <c r="A291" s="11">
        <f t="shared" si="37"/>
        <v>0</v>
      </c>
      <c r="B291" s="17">
        <f t="shared" si="38"/>
        <v>0</v>
      </c>
      <c r="C291" s="18">
        <f t="shared" si="39"/>
        <v>0</v>
      </c>
      <c r="D291" s="14">
        <f t="shared" si="40"/>
        <v>0</v>
      </c>
      <c r="E291" s="18">
        <f t="shared" si="36"/>
        <v>0</v>
      </c>
      <c r="F291" s="14">
        <f t="shared" si="41"/>
        <v>0</v>
      </c>
      <c r="G291" s="14">
        <f t="shared" si="42"/>
        <v>0</v>
      </c>
      <c r="H291" s="15">
        <f t="shared" si="43"/>
        <v>0</v>
      </c>
      <c r="I291" s="16">
        <f t="shared" si="44"/>
        <v>0</v>
      </c>
    </row>
    <row r="292" spans="1:9">
      <c r="A292" s="11">
        <f t="shared" si="37"/>
        <v>0</v>
      </c>
      <c r="B292" s="17">
        <f t="shared" si="38"/>
        <v>0</v>
      </c>
      <c r="C292" s="18">
        <f t="shared" si="39"/>
        <v>0</v>
      </c>
      <c r="D292" s="14">
        <f t="shared" si="40"/>
        <v>0</v>
      </c>
      <c r="E292" s="18">
        <f t="shared" si="36"/>
        <v>0</v>
      </c>
      <c r="F292" s="14">
        <f t="shared" si="41"/>
        <v>0</v>
      </c>
      <c r="G292" s="14">
        <f t="shared" si="42"/>
        <v>0</v>
      </c>
      <c r="H292" s="15">
        <f t="shared" si="43"/>
        <v>0</v>
      </c>
      <c r="I292" s="16">
        <f t="shared" si="44"/>
        <v>0</v>
      </c>
    </row>
    <row r="293" spans="1:9">
      <c r="A293" s="11">
        <f t="shared" si="37"/>
        <v>0</v>
      </c>
      <c r="B293" s="17">
        <f t="shared" si="38"/>
        <v>0</v>
      </c>
      <c r="C293" s="18">
        <f t="shared" si="39"/>
        <v>0</v>
      </c>
      <c r="D293" s="14">
        <f t="shared" si="40"/>
        <v>0</v>
      </c>
      <c r="E293" s="18">
        <f t="shared" si="36"/>
        <v>0</v>
      </c>
      <c r="F293" s="14">
        <f t="shared" si="41"/>
        <v>0</v>
      </c>
      <c r="G293" s="14">
        <f t="shared" si="42"/>
        <v>0</v>
      </c>
      <c r="H293" s="15">
        <f t="shared" si="43"/>
        <v>0</v>
      </c>
      <c r="I293" s="16">
        <f t="shared" si="44"/>
        <v>0</v>
      </c>
    </row>
    <row r="294" spans="1:9">
      <c r="A294" s="11">
        <f t="shared" si="37"/>
        <v>0</v>
      </c>
      <c r="B294" s="17">
        <f t="shared" si="38"/>
        <v>0</v>
      </c>
      <c r="C294" s="18">
        <f t="shared" si="39"/>
        <v>0</v>
      </c>
      <c r="D294" s="14">
        <f t="shared" si="40"/>
        <v>0</v>
      </c>
      <c r="E294" s="18">
        <f t="shared" si="36"/>
        <v>0</v>
      </c>
      <c r="F294" s="14">
        <f t="shared" si="41"/>
        <v>0</v>
      </c>
      <c r="G294" s="14">
        <f t="shared" si="42"/>
        <v>0</v>
      </c>
      <c r="H294" s="15">
        <f t="shared" si="43"/>
        <v>0</v>
      </c>
      <c r="I294" s="16">
        <f t="shared" si="44"/>
        <v>0</v>
      </c>
    </row>
    <row r="295" spans="1:9">
      <c r="A295" s="11">
        <f t="shared" si="37"/>
        <v>0</v>
      </c>
      <c r="B295" s="17">
        <f t="shared" si="38"/>
        <v>0</v>
      </c>
      <c r="C295" s="18">
        <f t="shared" si="39"/>
        <v>0</v>
      </c>
      <c r="D295" s="14">
        <f t="shared" si="40"/>
        <v>0</v>
      </c>
      <c r="E295" s="18">
        <f t="shared" si="36"/>
        <v>0</v>
      </c>
      <c r="F295" s="14">
        <f t="shared" si="41"/>
        <v>0</v>
      </c>
      <c r="G295" s="14">
        <f t="shared" si="42"/>
        <v>0</v>
      </c>
      <c r="H295" s="15">
        <f t="shared" si="43"/>
        <v>0</v>
      </c>
      <c r="I295" s="16">
        <f t="shared" si="44"/>
        <v>0</v>
      </c>
    </row>
    <row r="296" spans="1:9">
      <c r="A296" s="11">
        <f t="shared" si="37"/>
        <v>0</v>
      </c>
      <c r="B296" s="17">
        <f t="shared" si="38"/>
        <v>0</v>
      </c>
      <c r="C296" s="18">
        <f t="shared" si="39"/>
        <v>0</v>
      </c>
      <c r="D296" s="14">
        <f t="shared" si="40"/>
        <v>0</v>
      </c>
      <c r="E296" s="18">
        <f t="shared" si="36"/>
        <v>0</v>
      </c>
      <c r="F296" s="14">
        <f t="shared" si="41"/>
        <v>0</v>
      </c>
      <c r="G296" s="14">
        <f t="shared" si="42"/>
        <v>0</v>
      </c>
      <c r="H296" s="15">
        <f t="shared" si="43"/>
        <v>0</v>
      </c>
      <c r="I296" s="16">
        <f t="shared" si="44"/>
        <v>0</v>
      </c>
    </row>
    <row r="297" spans="1:9">
      <c r="A297" s="11">
        <f t="shared" si="37"/>
        <v>0</v>
      </c>
      <c r="B297" s="17">
        <f t="shared" si="38"/>
        <v>0</v>
      </c>
      <c r="C297" s="18">
        <f t="shared" si="39"/>
        <v>0</v>
      </c>
      <c r="D297" s="14">
        <f t="shared" si="40"/>
        <v>0</v>
      </c>
      <c r="E297" s="18">
        <f t="shared" si="36"/>
        <v>0</v>
      </c>
      <c r="F297" s="14">
        <f t="shared" si="41"/>
        <v>0</v>
      </c>
      <c r="G297" s="14">
        <f t="shared" si="42"/>
        <v>0</v>
      </c>
      <c r="H297" s="15">
        <f t="shared" si="43"/>
        <v>0</v>
      </c>
      <c r="I297" s="16">
        <f t="shared" si="44"/>
        <v>0</v>
      </c>
    </row>
    <row r="298" spans="1:9">
      <c r="A298" s="11">
        <f t="shared" si="37"/>
        <v>0</v>
      </c>
      <c r="B298" s="17">
        <f t="shared" si="38"/>
        <v>0</v>
      </c>
      <c r="C298" s="18">
        <f t="shared" si="39"/>
        <v>0</v>
      </c>
      <c r="D298" s="14">
        <f t="shared" si="40"/>
        <v>0</v>
      </c>
      <c r="E298" s="18">
        <f t="shared" si="36"/>
        <v>0</v>
      </c>
      <c r="F298" s="14">
        <f t="shared" si="41"/>
        <v>0</v>
      </c>
      <c r="G298" s="14">
        <f t="shared" si="42"/>
        <v>0</v>
      </c>
      <c r="H298" s="15">
        <f t="shared" si="43"/>
        <v>0</v>
      </c>
      <c r="I298" s="16">
        <f t="shared" si="44"/>
        <v>0</v>
      </c>
    </row>
    <row r="299" spans="1:9">
      <c r="A299" s="11">
        <f t="shared" si="37"/>
        <v>0</v>
      </c>
      <c r="B299" s="17">
        <f t="shared" si="38"/>
        <v>0</v>
      </c>
      <c r="C299" s="18">
        <f t="shared" si="39"/>
        <v>0</v>
      </c>
      <c r="D299" s="14">
        <f t="shared" si="40"/>
        <v>0</v>
      </c>
      <c r="E299" s="18">
        <f t="shared" si="36"/>
        <v>0</v>
      </c>
      <c r="F299" s="14">
        <f t="shared" si="41"/>
        <v>0</v>
      </c>
      <c r="G299" s="14">
        <f t="shared" si="42"/>
        <v>0</v>
      </c>
      <c r="H299" s="15">
        <f t="shared" si="43"/>
        <v>0</v>
      </c>
      <c r="I299" s="16">
        <f t="shared" si="44"/>
        <v>0</v>
      </c>
    </row>
    <row r="300" spans="1:9">
      <c r="A300" s="11">
        <f t="shared" si="37"/>
        <v>0</v>
      </c>
      <c r="B300" s="17">
        <f t="shared" si="38"/>
        <v>0</v>
      </c>
      <c r="C300" s="18">
        <f t="shared" si="39"/>
        <v>0</v>
      </c>
      <c r="D300" s="14">
        <f t="shared" si="40"/>
        <v>0</v>
      </c>
      <c r="E300" s="18">
        <f t="shared" si="36"/>
        <v>0</v>
      </c>
      <c r="F300" s="14">
        <f t="shared" si="41"/>
        <v>0</v>
      </c>
      <c r="G300" s="14">
        <f t="shared" si="42"/>
        <v>0</v>
      </c>
      <c r="H300" s="15">
        <f t="shared" si="43"/>
        <v>0</v>
      </c>
      <c r="I300" s="16">
        <f t="shared" si="44"/>
        <v>0</v>
      </c>
    </row>
    <row r="301" spans="1:9">
      <c r="A301" s="11">
        <f t="shared" si="37"/>
        <v>0</v>
      </c>
      <c r="B301" s="17">
        <f t="shared" si="38"/>
        <v>0</v>
      </c>
      <c r="C301" s="18">
        <f t="shared" si="39"/>
        <v>0</v>
      </c>
      <c r="D301" s="14">
        <f t="shared" si="40"/>
        <v>0</v>
      </c>
      <c r="E301" s="18">
        <f t="shared" si="36"/>
        <v>0</v>
      </c>
      <c r="F301" s="14">
        <f t="shared" si="41"/>
        <v>0</v>
      </c>
      <c r="G301" s="14">
        <f t="shared" si="42"/>
        <v>0</v>
      </c>
      <c r="H301" s="15">
        <f t="shared" si="43"/>
        <v>0</v>
      </c>
      <c r="I301" s="16">
        <f t="shared" si="44"/>
        <v>0</v>
      </c>
    </row>
    <row r="302" spans="1:9">
      <c r="A302" s="11">
        <f t="shared" si="37"/>
        <v>0</v>
      </c>
      <c r="B302" s="17">
        <f t="shared" si="38"/>
        <v>0</v>
      </c>
      <c r="C302" s="18">
        <f t="shared" si="39"/>
        <v>0</v>
      </c>
      <c r="D302" s="14">
        <f t="shared" si="40"/>
        <v>0</v>
      </c>
      <c r="E302" s="18">
        <f t="shared" si="36"/>
        <v>0</v>
      </c>
      <c r="F302" s="14">
        <f t="shared" si="41"/>
        <v>0</v>
      </c>
      <c r="G302" s="14">
        <f t="shared" si="42"/>
        <v>0</v>
      </c>
      <c r="H302" s="15">
        <f t="shared" si="43"/>
        <v>0</v>
      </c>
      <c r="I302" s="16">
        <f t="shared" si="44"/>
        <v>0</v>
      </c>
    </row>
    <row r="303" spans="1:9">
      <c r="A303" s="11">
        <f t="shared" si="37"/>
        <v>0</v>
      </c>
      <c r="B303" s="17">
        <f t="shared" si="38"/>
        <v>0</v>
      </c>
      <c r="C303" s="18">
        <f t="shared" si="39"/>
        <v>0</v>
      </c>
      <c r="D303" s="14">
        <f t="shared" si="40"/>
        <v>0</v>
      </c>
      <c r="E303" s="18">
        <f t="shared" si="36"/>
        <v>0</v>
      </c>
      <c r="F303" s="14">
        <f t="shared" si="41"/>
        <v>0</v>
      </c>
      <c r="G303" s="14">
        <f t="shared" si="42"/>
        <v>0</v>
      </c>
      <c r="H303" s="15">
        <f t="shared" si="43"/>
        <v>0</v>
      </c>
      <c r="I303" s="16">
        <f t="shared" si="44"/>
        <v>0</v>
      </c>
    </row>
    <row r="304" spans="1:9">
      <c r="A304" s="11">
        <f t="shared" si="37"/>
        <v>0</v>
      </c>
      <c r="B304" s="17">
        <f t="shared" si="38"/>
        <v>0</v>
      </c>
      <c r="C304" s="18">
        <f t="shared" si="39"/>
        <v>0</v>
      </c>
      <c r="D304" s="14">
        <f t="shared" si="40"/>
        <v>0</v>
      </c>
      <c r="E304" s="18">
        <f t="shared" si="36"/>
        <v>0</v>
      </c>
      <c r="F304" s="14">
        <f t="shared" si="41"/>
        <v>0</v>
      </c>
      <c r="G304" s="14">
        <f t="shared" si="42"/>
        <v>0</v>
      </c>
      <c r="H304" s="15">
        <f t="shared" si="43"/>
        <v>0</v>
      </c>
      <c r="I304" s="16">
        <f t="shared" si="44"/>
        <v>0</v>
      </c>
    </row>
    <row r="305" spans="1:9">
      <c r="A305" s="11">
        <f t="shared" si="37"/>
        <v>0</v>
      </c>
      <c r="B305" s="17">
        <f t="shared" si="38"/>
        <v>0</v>
      </c>
      <c r="C305" s="18">
        <f t="shared" si="39"/>
        <v>0</v>
      </c>
      <c r="D305" s="14">
        <f t="shared" si="40"/>
        <v>0</v>
      </c>
      <c r="E305" s="18">
        <f t="shared" si="36"/>
        <v>0</v>
      </c>
      <c r="F305" s="14">
        <f t="shared" si="41"/>
        <v>0</v>
      </c>
      <c r="G305" s="14">
        <f t="shared" si="42"/>
        <v>0</v>
      </c>
      <c r="H305" s="15">
        <f t="shared" si="43"/>
        <v>0</v>
      </c>
      <c r="I305" s="16">
        <f t="shared" si="44"/>
        <v>0</v>
      </c>
    </row>
    <row r="306" spans="1:9">
      <c r="A306" s="11">
        <f t="shared" si="37"/>
        <v>0</v>
      </c>
      <c r="B306" s="17">
        <f t="shared" si="38"/>
        <v>0</v>
      </c>
      <c r="C306" s="18">
        <f t="shared" si="39"/>
        <v>0</v>
      </c>
      <c r="D306" s="14">
        <f t="shared" si="40"/>
        <v>0</v>
      </c>
      <c r="E306" s="18">
        <f t="shared" si="36"/>
        <v>0</v>
      </c>
      <c r="F306" s="14">
        <f t="shared" si="41"/>
        <v>0</v>
      </c>
      <c r="G306" s="14">
        <f t="shared" si="42"/>
        <v>0</v>
      </c>
      <c r="H306" s="15">
        <f t="shared" si="43"/>
        <v>0</v>
      </c>
      <c r="I306" s="16">
        <f t="shared" si="44"/>
        <v>0</v>
      </c>
    </row>
    <row r="307" spans="1:9">
      <c r="A307" s="11">
        <f t="shared" si="37"/>
        <v>0</v>
      </c>
      <c r="B307" s="17">
        <f t="shared" si="38"/>
        <v>0</v>
      </c>
      <c r="C307" s="18">
        <f t="shared" si="39"/>
        <v>0</v>
      </c>
      <c r="D307" s="14">
        <f t="shared" si="40"/>
        <v>0</v>
      </c>
      <c r="E307" s="18">
        <f t="shared" si="36"/>
        <v>0</v>
      </c>
      <c r="F307" s="14">
        <f t="shared" si="41"/>
        <v>0</v>
      </c>
      <c r="G307" s="14">
        <f t="shared" si="42"/>
        <v>0</v>
      </c>
      <c r="H307" s="15">
        <f t="shared" si="43"/>
        <v>0</v>
      </c>
      <c r="I307" s="16">
        <f t="shared" si="44"/>
        <v>0</v>
      </c>
    </row>
    <row r="308" spans="1:9">
      <c r="A308" s="11">
        <f t="shared" si="37"/>
        <v>0</v>
      </c>
      <c r="B308" s="17">
        <f t="shared" si="38"/>
        <v>0</v>
      </c>
      <c r="C308" s="18">
        <f t="shared" si="39"/>
        <v>0</v>
      </c>
      <c r="D308" s="14">
        <f t="shared" si="40"/>
        <v>0</v>
      </c>
      <c r="E308" s="18">
        <f t="shared" si="36"/>
        <v>0</v>
      </c>
      <c r="F308" s="14">
        <f t="shared" si="41"/>
        <v>0</v>
      </c>
      <c r="G308" s="14">
        <f t="shared" si="42"/>
        <v>0</v>
      </c>
      <c r="H308" s="15">
        <f t="shared" si="43"/>
        <v>0</v>
      </c>
      <c r="I308" s="16">
        <f t="shared" si="44"/>
        <v>0</v>
      </c>
    </row>
    <row r="309" spans="1:9">
      <c r="A309" s="11">
        <f t="shared" si="37"/>
        <v>0</v>
      </c>
      <c r="B309" s="17">
        <f t="shared" si="38"/>
        <v>0</v>
      </c>
      <c r="C309" s="18">
        <f t="shared" si="39"/>
        <v>0</v>
      </c>
      <c r="D309" s="14">
        <f t="shared" si="40"/>
        <v>0</v>
      </c>
      <c r="E309" s="18">
        <f t="shared" si="36"/>
        <v>0</v>
      </c>
      <c r="F309" s="14">
        <f t="shared" si="41"/>
        <v>0</v>
      </c>
      <c r="G309" s="14">
        <f t="shared" si="42"/>
        <v>0</v>
      </c>
      <c r="H309" s="15">
        <f t="shared" si="43"/>
        <v>0</v>
      </c>
      <c r="I309" s="16">
        <f t="shared" si="44"/>
        <v>0</v>
      </c>
    </row>
    <row r="310" spans="1:9">
      <c r="A310" s="11">
        <f t="shared" si="37"/>
        <v>0</v>
      </c>
      <c r="B310" s="17">
        <f t="shared" si="38"/>
        <v>0</v>
      </c>
      <c r="C310" s="18">
        <f t="shared" si="39"/>
        <v>0</v>
      </c>
      <c r="D310" s="14">
        <f t="shared" si="40"/>
        <v>0</v>
      </c>
      <c r="E310" s="18">
        <f t="shared" si="36"/>
        <v>0</v>
      </c>
      <c r="F310" s="14">
        <f t="shared" si="41"/>
        <v>0</v>
      </c>
      <c r="G310" s="14">
        <f t="shared" si="42"/>
        <v>0</v>
      </c>
      <c r="H310" s="15">
        <f t="shared" si="43"/>
        <v>0</v>
      </c>
      <c r="I310" s="16">
        <f t="shared" si="44"/>
        <v>0</v>
      </c>
    </row>
    <row r="311" spans="1:9">
      <c r="A311" s="11">
        <f t="shared" si="37"/>
        <v>0</v>
      </c>
      <c r="B311" s="17">
        <f t="shared" si="38"/>
        <v>0</v>
      </c>
      <c r="C311" s="18">
        <f t="shared" si="39"/>
        <v>0</v>
      </c>
      <c r="D311" s="14">
        <f t="shared" si="40"/>
        <v>0</v>
      </c>
      <c r="E311" s="18">
        <f t="shared" si="36"/>
        <v>0</v>
      </c>
      <c r="F311" s="14">
        <f t="shared" si="41"/>
        <v>0</v>
      </c>
      <c r="G311" s="14">
        <f t="shared" si="42"/>
        <v>0</v>
      </c>
      <c r="H311" s="15">
        <f t="shared" si="43"/>
        <v>0</v>
      </c>
      <c r="I311" s="16">
        <f t="shared" si="44"/>
        <v>0</v>
      </c>
    </row>
    <row r="312" spans="1:9">
      <c r="A312" s="11">
        <f t="shared" si="37"/>
        <v>0</v>
      </c>
      <c r="B312" s="17">
        <f t="shared" si="38"/>
        <v>0</v>
      </c>
      <c r="C312" s="18">
        <f t="shared" si="39"/>
        <v>0</v>
      </c>
      <c r="D312" s="14">
        <f t="shared" si="40"/>
        <v>0</v>
      </c>
      <c r="E312" s="18">
        <f t="shared" si="36"/>
        <v>0</v>
      </c>
      <c r="F312" s="14">
        <f t="shared" si="41"/>
        <v>0</v>
      </c>
      <c r="G312" s="14">
        <f t="shared" si="42"/>
        <v>0</v>
      </c>
      <c r="H312" s="15">
        <f t="shared" si="43"/>
        <v>0</v>
      </c>
      <c r="I312" s="16">
        <f t="shared" si="44"/>
        <v>0</v>
      </c>
    </row>
    <row r="313" spans="1:9">
      <c r="A313" s="11">
        <f t="shared" si="37"/>
        <v>0</v>
      </c>
      <c r="B313" s="17">
        <f t="shared" si="38"/>
        <v>0</v>
      </c>
      <c r="C313" s="18">
        <f t="shared" si="39"/>
        <v>0</v>
      </c>
      <c r="D313" s="14">
        <f t="shared" si="40"/>
        <v>0</v>
      </c>
      <c r="E313" s="18">
        <f t="shared" si="36"/>
        <v>0</v>
      </c>
      <c r="F313" s="14">
        <f t="shared" si="41"/>
        <v>0</v>
      </c>
      <c r="G313" s="14">
        <f t="shared" si="42"/>
        <v>0</v>
      </c>
      <c r="H313" s="15">
        <f t="shared" si="43"/>
        <v>0</v>
      </c>
      <c r="I313" s="16">
        <f t="shared" si="44"/>
        <v>0</v>
      </c>
    </row>
    <row r="314" spans="1:9">
      <c r="A314" s="11">
        <f t="shared" si="37"/>
        <v>0</v>
      </c>
      <c r="B314" s="17">
        <f t="shared" si="38"/>
        <v>0</v>
      </c>
      <c r="C314" s="18">
        <f t="shared" si="39"/>
        <v>0</v>
      </c>
      <c r="D314" s="14">
        <f t="shared" si="40"/>
        <v>0</v>
      </c>
      <c r="E314" s="18">
        <f t="shared" si="36"/>
        <v>0</v>
      </c>
      <c r="F314" s="14">
        <f t="shared" si="41"/>
        <v>0</v>
      </c>
      <c r="G314" s="14">
        <f t="shared" si="42"/>
        <v>0</v>
      </c>
      <c r="H314" s="15">
        <f t="shared" si="43"/>
        <v>0</v>
      </c>
      <c r="I314" s="16">
        <f t="shared" si="44"/>
        <v>0</v>
      </c>
    </row>
    <row r="315" spans="1:9">
      <c r="A315" s="11">
        <f t="shared" si="37"/>
        <v>0</v>
      </c>
      <c r="B315" s="17">
        <f t="shared" si="38"/>
        <v>0</v>
      </c>
      <c r="C315" s="18">
        <f t="shared" si="39"/>
        <v>0</v>
      </c>
      <c r="D315" s="14">
        <f t="shared" si="40"/>
        <v>0</v>
      </c>
      <c r="E315" s="18">
        <f t="shared" si="36"/>
        <v>0</v>
      </c>
      <c r="F315" s="14">
        <f t="shared" si="41"/>
        <v>0</v>
      </c>
      <c r="G315" s="14">
        <f t="shared" si="42"/>
        <v>0</v>
      </c>
      <c r="H315" s="15">
        <f t="shared" si="43"/>
        <v>0</v>
      </c>
      <c r="I315" s="16">
        <f t="shared" si="44"/>
        <v>0</v>
      </c>
    </row>
    <row r="316" spans="1:9">
      <c r="A316" s="11">
        <f t="shared" si="37"/>
        <v>0</v>
      </c>
      <c r="B316" s="17">
        <f t="shared" si="38"/>
        <v>0</v>
      </c>
      <c r="C316" s="18">
        <f t="shared" si="39"/>
        <v>0</v>
      </c>
      <c r="D316" s="14">
        <f t="shared" si="40"/>
        <v>0</v>
      </c>
      <c r="E316" s="18">
        <f t="shared" si="36"/>
        <v>0</v>
      </c>
      <c r="F316" s="14">
        <f t="shared" si="41"/>
        <v>0</v>
      </c>
      <c r="G316" s="14">
        <f t="shared" si="42"/>
        <v>0</v>
      </c>
      <c r="H316" s="15">
        <f t="shared" si="43"/>
        <v>0</v>
      </c>
      <c r="I316" s="16">
        <f t="shared" si="44"/>
        <v>0</v>
      </c>
    </row>
    <row r="317" spans="1:9">
      <c r="A317" s="11">
        <f t="shared" si="37"/>
        <v>0</v>
      </c>
      <c r="B317" s="17">
        <f t="shared" si="38"/>
        <v>0</v>
      </c>
      <c r="C317" s="18">
        <f t="shared" si="39"/>
        <v>0</v>
      </c>
      <c r="D317" s="14">
        <f t="shared" si="40"/>
        <v>0</v>
      </c>
      <c r="E317" s="18">
        <f t="shared" si="36"/>
        <v>0</v>
      </c>
      <c r="F317" s="14">
        <f t="shared" si="41"/>
        <v>0</v>
      </c>
      <c r="G317" s="14">
        <f t="shared" si="42"/>
        <v>0</v>
      </c>
      <c r="H317" s="15">
        <f t="shared" si="43"/>
        <v>0</v>
      </c>
      <c r="I317" s="16">
        <f t="shared" si="44"/>
        <v>0</v>
      </c>
    </row>
    <row r="318" spans="1:9">
      <c r="A318" s="11">
        <f t="shared" si="37"/>
        <v>0</v>
      </c>
      <c r="B318" s="17">
        <f t="shared" si="38"/>
        <v>0</v>
      </c>
      <c r="C318" s="18">
        <f t="shared" si="39"/>
        <v>0</v>
      </c>
      <c r="D318" s="14">
        <f t="shared" si="40"/>
        <v>0</v>
      </c>
      <c r="E318" s="18">
        <f t="shared" si="36"/>
        <v>0</v>
      </c>
      <c r="F318" s="14">
        <f t="shared" si="41"/>
        <v>0</v>
      </c>
      <c r="G318" s="14">
        <f t="shared" si="42"/>
        <v>0</v>
      </c>
      <c r="H318" s="15">
        <f t="shared" si="43"/>
        <v>0</v>
      </c>
      <c r="I318" s="16">
        <f t="shared" si="44"/>
        <v>0</v>
      </c>
    </row>
    <row r="319" spans="1:9">
      <c r="A319" s="11">
        <f t="shared" si="37"/>
        <v>0</v>
      </c>
      <c r="B319" s="17">
        <f t="shared" si="38"/>
        <v>0</v>
      </c>
      <c r="C319" s="18">
        <f t="shared" si="39"/>
        <v>0</v>
      </c>
      <c r="D319" s="14">
        <f t="shared" si="40"/>
        <v>0</v>
      </c>
      <c r="E319" s="18">
        <f t="shared" si="36"/>
        <v>0</v>
      </c>
      <c r="F319" s="14">
        <f t="shared" si="41"/>
        <v>0</v>
      </c>
      <c r="G319" s="14">
        <f t="shared" si="42"/>
        <v>0</v>
      </c>
      <c r="H319" s="15">
        <f t="shared" si="43"/>
        <v>0</v>
      </c>
      <c r="I319" s="16">
        <f t="shared" si="44"/>
        <v>0</v>
      </c>
    </row>
    <row r="320" spans="1:9">
      <c r="A320" s="11">
        <f t="shared" si="37"/>
        <v>0</v>
      </c>
      <c r="B320" s="17">
        <f t="shared" si="38"/>
        <v>0</v>
      </c>
      <c r="C320" s="18">
        <f t="shared" si="39"/>
        <v>0</v>
      </c>
      <c r="D320" s="14">
        <f t="shared" si="40"/>
        <v>0</v>
      </c>
      <c r="E320" s="18">
        <f t="shared" si="36"/>
        <v>0</v>
      </c>
      <c r="F320" s="14">
        <f t="shared" si="41"/>
        <v>0</v>
      </c>
      <c r="G320" s="14">
        <f t="shared" si="42"/>
        <v>0</v>
      </c>
      <c r="H320" s="15">
        <f t="shared" si="43"/>
        <v>0</v>
      </c>
      <c r="I320" s="16">
        <f t="shared" si="44"/>
        <v>0</v>
      </c>
    </row>
    <row r="321" spans="1:9">
      <c r="A321" s="11">
        <f t="shared" si="37"/>
        <v>0</v>
      </c>
      <c r="B321" s="17">
        <f t="shared" si="38"/>
        <v>0</v>
      </c>
      <c r="C321" s="18">
        <f t="shared" si="39"/>
        <v>0</v>
      </c>
      <c r="D321" s="14">
        <f t="shared" si="40"/>
        <v>0</v>
      </c>
      <c r="E321" s="18">
        <f t="shared" si="36"/>
        <v>0</v>
      </c>
      <c r="F321" s="14">
        <f t="shared" si="41"/>
        <v>0</v>
      </c>
      <c r="G321" s="14">
        <f t="shared" si="42"/>
        <v>0</v>
      </c>
      <c r="H321" s="15">
        <f t="shared" si="43"/>
        <v>0</v>
      </c>
      <c r="I321" s="16">
        <f t="shared" si="44"/>
        <v>0</v>
      </c>
    </row>
    <row r="322" spans="1:9">
      <c r="A322" s="11">
        <f t="shared" si="37"/>
        <v>0</v>
      </c>
      <c r="B322" s="17">
        <f t="shared" si="38"/>
        <v>0</v>
      </c>
      <c r="C322" s="18">
        <f t="shared" si="39"/>
        <v>0</v>
      </c>
      <c r="D322" s="14">
        <f t="shared" si="40"/>
        <v>0</v>
      </c>
      <c r="E322" s="18">
        <f t="shared" si="36"/>
        <v>0</v>
      </c>
      <c r="F322" s="14">
        <f t="shared" si="41"/>
        <v>0</v>
      </c>
      <c r="G322" s="14">
        <f t="shared" si="42"/>
        <v>0</v>
      </c>
      <c r="H322" s="15">
        <f t="shared" si="43"/>
        <v>0</v>
      </c>
      <c r="I322" s="16">
        <f t="shared" si="44"/>
        <v>0</v>
      </c>
    </row>
    <row r="323" spans="1:9">
      <c r="A323" s="11">
        <f t="shared" si="37"/>
        <v>0</v>
      </c>
      <c r="B323" s="17">
        <f t="shared" si="38"/>
        <v>0</v>
      </c>
      <c r="C323" s="18">
        <f t="shared" si="39"/>
        <v>0</v>
      </c>
      <c r="D323" s="14">
        <f t="shared" si="40"/>
        <v>0</v>
      </c>
      <c r="E323" s="18">
        <f t="shared" si="36"/>
        <v>0</v>
      </c>
      <c r="F323" s="14">
        <f t="shared" si="41"/>
        <v>0</v>
      </c>
      <c r="G323" s="14">
        <f t="shared" si="42"/>
        <v>0</v>
      </c>
      <c r="H323" s="15">
        <f t="shared" si="43"/>
        <v>0</v>
      </c>
      <c r="I323" s="16">
        <f t="shared" si="44"/>
        <v>0</v>
      </c>
    </row>
    <row r="324" spans="1:9">
      <c r="A324" s="11">
        <f t="shared" si="37"/>
        <v>0</v>
      </c>
      <c r="B324" s="17">
        <f t="shared" si="38"/>
        <v>0</v>
      </c>
      <c r="C324" s="18">
        <f t="shared" si="39"/>
        <v>0</v>
      </c>
      <c r="D324" s="14">
        <f t="shared" si="40"/>
        <v>0</v>
      </c>
      <c r="E324" s="18">
        <f t="shared" ref="E324:E377" si="45">IF(G323&lt;($B$8+$B$9),0,$B$9)</f>
        <v>0</v>
      </c>
      <c r="F324" s="14">
        <f t="shared" si="41"/>
        <v>0</v>
      </c>
      <c r="G324" s="14">
        <f t="shared" si="42"/>
        <v>0</v>
      </c>
      <c r="H324" s="15">
        <f t="shared" si="43"/>
        <v>0</v>
      </c>
      <c r="I324" s="16">
        <f t="shared" si="44"/>
        <v>0</v>
      </c>
    </row>
    <row r="325" spans="1:9">
      <c r="A325" s="11">
        <f t="shared" ref="A325:A377" si="46">IF(B324&gt;0.01,A324+1,0)</f>
        <v>0</v>
      </c>
      <c r="B325" s="17">
        <f t="shared" si="38"/>
        <v>0</v>
      </c>
      <c r="C325" s="18">
        <f t="shared" si="39"/>
        <v>0</v>
      </c>
      <c r="D325" s="14">
        <f t="shared" si="40"/>
        <v>0</v>
      </c>
      <c r="E325" s="18">
        <f t="shared" si="45"/>
        <v>0</v>
      </c>
      <c r="F325" s="14">
        <f t="shared" si="41"/>
        <v>0</v>
      </c>
      <c r="G325" s="14">
        <f t="shared" si="42"/>
        <v>0</v>
      </c>
      <c r="H325" s="15">
        <f t="shared" si="43"/>
        <v>0</v>
      </c>
      <c r="I325" s="16">
        <f t="shared" si="44"/>
        <v>0</v>
      </c>
    </row>
    <row r="326" spans="1:9">
      <c r="A326" s="11">
        <f t="shared" si="46"/>
        <v>0</v>
      </c>
      <c r="B326" s="17">
        <f t="shared" si="38"/>
        <v>0</v>
      </c>
      <c r="C326" s="18">
        <f t="shared" si="39"/>
        <v>0</v>
      </c>
      <c r="D326" s="14">
        <f t="shared" si="40"/>
        <v>0</v>
      </c>
      <c r="E326" s="18">
        <f t="shared" si="45"/>
        <v>0</v>
      </c>
      <c r="F326" s="14">
        <f t="shared" si="41"/>
        <v>0</v>
      </c>
      <c r="G326" s="14">
        <f t="shared" si="42"/>
        <v>0</v>
      </c>
      <c r="H326" s="15">
        <f t="shared" si="43"/>
        <v>0</v>
      </c>
      <c r="I326" s="16">
        <f t="shared" si="44"/>
        <v>0</v>
      </c>
    </row>
    <row r="327" spans="1:9">
      <c r="A327" s="11">
        <f t="shared" si="46"/>
        <v>0</v>
      </c>
      <c r="B327" s="17">
        <f t="shared" si="38"/>
        <v>0</v>
      </c>
      <c r="C327" s="18">
        <f t="shared" si="39"/>
        <v>0</v>
      </c>
      <c r="D327" s="14">
        <f t="shared" si="40"/>
        <v>0</v>
      </c>
      <c r="E327" s="18">
        <f t="shared" si="45"/>
        <v>0</v>
      </c>
      <c r="F327" s="14">
        <f t="shared" si="41"/>
        <v>0</v>
      </c>
      <c r="G327" s="14">
        <f t="shared" si="42"/>
        <v>0</v>
      </c>
      <c r="H327" s="15">
        <f t="shared" si="43"/>
        <v>0</v>
      </c>
      <c r="I327" s="16">
        <f t="shared" si="44"/>
        <v>0</v>
      </c>
    </row>
    <row r="328" spans="1:9">
      <c r="A328" s="11">
        <f t="shared" si="46"/>
        <v>0</v>
      </c>
      <c r="B328" s="17">
        <f t="shared" si="38"/>
        <v>0</v>
      </c>
      <c r="C328" s="18">
        <f t="shared" si="39"/>
        <v>0</v>
      </c>
      <c r="D328" s="14">
        <f t="shared" si="40"/>
        <v>0</v>
      </c>
      <c r="E328" s="18">
        <f t="shared" si="45"/>
        <v>0</v>
      </c>
      <c r="F328" s="14">
        <f t="shared" si="41"/>
        <v>0</v>
      </c>
      <c r="G328" s="14">
        <f t="shared" si="42"/>
        <v>0</v>
      </c>
      <c r="H328" s="15">
        <f t="shared" si="43"/>
        <v>0</v>
      </c>
      <c r="I328" s="16">
        <f t="shared" si="44"/>
        <v>0</v>
      </c>
    </row>
    <row r="329" spans="1:9">
      <c r="A329" s="11">
        <f t="shared" si="46"/>
        <v>0</v>
      </c>
      <c r="B329" s="17">
        <f t="shared" si="38"/>
        <v>0</v>
      </c>
      <c r="C329" s="18">
        <f t="shared" si="39"/>
        <v>0</v>
      </c>
      <c r="D329" s="14">
        <f t="shared" si="40"/>
        <v>0</v>
      </c>
      <c r="E329" s="18">
        <f t="shared" si="45"/>
        <v>0</v>
      </c>
      <c r="F329" s="14">
        <f t="shared" si="41"/>
        <v>0</v>
      </c>
      <c r="G329" s="14">
        <f t="shared" si="42"/>
        <v>0</v>
      </c>
      <c r="H329" s="15">
        <f t="shared" si="43"/>
        <v>0</v>
      </c>
      <c r="I329" s="16">
        <f t="shared" si="44"/>
        <v>0</v>
      </c>
    </row>
    <row r="330" spans="1:9">
      <c r="A330" s="11">
        <f t="shared" si="46"/>
        <v>0</v>
      </c>
      <c r="B330" s="17">
        <f t="shared" si="38"/>
        <v>0</v>
      </c>
      <c r="C330" s="18">
        <f t="shared" si="39"/>
        <v>0</v>
      </c>
      <c r="D330" s="14">
        <f t="shared" si="40"/>
        <v>0</v>
      </c>
      <c r="E330" s="18">
        <f t="shared" si="45"/>
        <v>0</v>
      </c>
      <c r="F330" s="14">
        <f t="shared" si="41"/>
        <v>0</v>
      </c>
      <c r="G330" s="14">
        <f t="shared" si="42"/>
        <v>0</v>
      </c>
      <c r="H330" s="15">
        <f t="shared" si="43"/>
        <v>0</v>
      </c>
      <c r="I330" s="16">
        <f t="shared" si="44"/>
        <v>0</v>
      </c>
    </row>
    <row r="331" spans="1:9">
      <c r="A331" s="11">
        <f t="shared" si="46"/>
        <v>0</v>
      </c>
      <c r="B331" s="17">
        <f t="shared" si="38"/>
        <v>0</v>
      </c>
      <c r="C331" s="18">
        <f t="shared" si="39"/>
        <v>0</v>
      </c>
      <c r="D331" s="14">
        <f t="shared" si="40"/>
        <v>0</v>
      </c>
      <c r="E331" s="18">
        <f t="shared" si="45"/>
        <v>0</v>
      </c>
      <c r="F331" s="14">
        <f t="shared" si="41"/>
        <v>0</v>
      </c>
      <c r="G331" s="14">
        <f t="shared" si="42"/>
        <v>0</v>
      </c>
      <c r="H331" s="15">
        <f t="shared" si="43"/>
        <v>0</v>
      </c>
      <c r="I331" s="16">
        <f t="shared" si="44"/>
        <v>0</v>
      </c>
    </row>
    <row r="332" spans="1:9">
      <c r="A332" s="11">
        <f t="shared" si="46"/>
        <v>0</v>
      </c>
      <c r="B332" s="17">
        <f t="shared" si="38"/>
        <v>0</v>
      </c>
      <c r="C332" s="18">
        <f t="shared" si="39"/>
        <v>0</v>
      </c>
      <c r="D332" s="14">
        <f t="shared" si="40"/>
        <v>0</v>
      </c>
      <c r="E332" s="18">
        <f t="shared" si="45"/>
        <v>0</v>
      </c>
      <c r="F332" s="14">
        <f t="shared" si="41"/>
        <v>0</v>
      </c>
      <c r="G332" s="14">
        <f t="shared" si="42"/>
        <v>0</v>
      </c>
      <c r="H332" s="15">
        <f t="shared" si="43"/>
        <v>0</v>
      </c>
      <c r="I332" s="16">
        <f t="shared" si="44"/>
        <v>0</v>
      </c>
    </row>
    <row r="333" spans="1:9">
      <c r="A333" s="11">
        <f t="shared" si="46"/>
        <v>0</v>
      </c>
      <c r="B333" s="17">
        <f t="shared" si="38"/>
        <v>0</v>
      </c>
      <c r="C333" s="18">
        <f t="shared" si="39"/>
        <v>0</v>
      </c>
      <c r="D333" s="14">
        <f t="shared" si="40"/>
        <v>0</v>
      </c>
      <c r="E333" s="18">
        <f t="shared" si="45"/>
        <v>0</v>
      </c>
      <c r="F333" s="14">
        <f t="shared" si="41"/>
        <v>0</v>
      </c>
      <c r="G333" s="14">
        <f t="shared" si="42"/>
        <v>0</v>
      </c>
      <c r="H333" s="15">
        <f t="shared" si="43"/>
        <v>0</v>
      </c>
      <c r="I333" s="16">
        <f t="shared" si="44"/>
        <v>0</v>
      </c>
    </row>
    <row r="334" spans="1:9">
      <c r="A334" s="11">
        <f t="shared" si="46"/>
        <v>0</v>
      </c>
      <c r="B334" s="17">
        <f t="shared" si="38"/>
        <v>0</v>
      </c>
      <c r="C334" s="18">
        <f t="shared" si="39"/>
        <v>0</v>
      </c>
      <c r="D334" s="14">
        <f t="shared" si="40"/>
        <v>0</v>
      </c>
      <c r="E334" s="18">
        <f t="shared" si="45"/>
        <v>0</v>
      </c>
      <c r="F334" s="14">
        <f t="shared" si="41"/>
        <v>0</v>
      </c>
      <c r="G334" s="14">
        <f t="shared" si="42"/>
        <v>0</v>
      </c>
      <c r="H334" s="15">
        <f t="shared" si="43"/>
        <v>0</v>
      </c>
      <c r="I334" s="16">
        <f t="shared" si="44"/>
        <v>0</v>
      </c>
    </row>
    <row r="335" spans="1:9">
      <c r="A335" s="11">
        <f t="shared" si="46"/>
        <v>0</v>
      </c>
      <c r="B335" s="17">
        <f t="shared" si="38"/>
        <v>0</v>
      </c>
      <c r="C335" s="18">
        <f t="shared" si="39"/>
        <v>0</v>
      </c>
      <c r="D335" s="14">
        <f t="shared" si="40"/>
        <v>0</v>
      </c>
      <c r="E335" s="18">
        <f t="shared" si="45"/>
        <v>0</v>
      </c>
      <c r="F335" s="14">
        <f t="shared" si="41"/>
        <v>0</v>
      </c>
      <c r="G335" s="14">
        <f t="shared" si="42"/>
        <v>0</v>
      </c>
      <c r="H335" s="15">
        <f t="shared" si="43"/>
        <v>0</v>
      </c>
      <c r="I335" s="16">
        <f t="shared" si="44"/>
        <v>0</v>
      </c>
    </row>
    <row r="336" spans="1:9">
      <c r="A336" s="11">
        <f t="shared" si="46"/>
        <v>0</v>
      </c>
      <c r="B336" s="17">
        <f t="shared" si="38"/>
        <v>0</v>
      </c>
      <c r="C336" s="18">
        <f t="shared" si="39"/>
        <v>0</v>
      </c>
      <c r="D336" s="14">
        <f t="shared" si="40"/>
        <v>0</v>
      </c>
      <c r="E336" s="18">
        <f t="shared" si="45"/>
        <v>0</v>
      </c>
      <c r="F336" s="14">
        <f t="shared" si="41"/>
        <v>0</v>
      </c>
      <c r="G336" s="14">
        <f t="shared" si="42"/>
        <v>0</v>
      </c>
      <c r="H336" s="15">
        <f t="shared" si="43"/>
        <v>0</v>
      </c>
      <c r="I336" s="16">
        <f t="shared" si="44"/>
        <v>0</v>
      </c>
    </row>
    <row r="337" spans="1:9">
      <c r="A337" s="11">
        <f t="shared" si="46"/>
        <v>0</v>
      </c>
      <c r="B337" s="17">
        <f t="shared" si="38"/>
        <v>0</v>
      </c>
      <c r="C337" s="18">
        <f t="shared" si="39"/>
        <v>0</v>
      </c>
      <c r="D337" s="14">
        <f t="shared" si="40"/>
        <v>0</v>
      </c>
      <c r="E337" s="18">
        <f t="shared" si="45"/>
        <v>0</v>
      </c>
      <c r="F337" s="14">
        <f t="shared" si="41"/>
        <v>0</v>
      </c>
      <c r="G337" s="14">
        <f t="shared" si="42"/>
        <v>0</v>
      </c>
      <c r="H337" s="15">
        <f t="shared" si="43"/>
        <v>0</v>
      </c>
      <c r="I337" s="16">
        <f t="shared" si="44"/>
        <v>0</v>
      </c>
    </row>
    <row r="338" spans="1:9">
      <c r="A338" s="11">
        <f t="shared" si="46"/>
        <v>0</v>
      </c>
      <c r="B338" s="17">
        <f t="shared" si="38"/>
        <v>0</v>
      </c>
      <c r="C338" s="18">
        <f t="shared" si="39"/>
        <v>0</v>
      </c>
      <c r="D338" s="14">
        <f t="shared" si="40"/>
        <v>0</v>
      </c>
      <c r="E338" s="18">
        <f t="shared" si="45"/>
        <v>0</v>
      </c>
      <c r="F338" s="14">
        <f t="shared" si="41"/>
        <v>0</v>
      </c>
      <c r="G338" s="14">
        <f t="shared" si="42"/>
        <v>0</v>
      </c>
      <c r="H338" s="15">
        <f t="shared" si="43"/>
        <v>0</v>
      </c>
      <c r="I338" s="16">
        <f t="shared" si="44"/>
        <v>0</v>
      </c>
    </row>
    <row r="339" spans="1:9">
      <c r="A339" s="11">
        <f t="shared" si="46"/>
        <v>0</v>
      </c>
      <c r="B339" s="17">
        <f t="shared" si="38"/>
        <v>0</v>
      </c>
      <c r="C339" s="18">
        <f t="shared" si="39"/>
        <v>0</v>
      </c>
      <c r="D339" s="14">
        <f t="shared" si="40"/>
        <v>0</v>
      </c>
      <c r="E339" s="18">
        <f t="shared" si="45"/>
        <v>0</v>
      </c>
      <c r="F339" s="14">
        <f t="shared" si="41"/>
        <v>0</v>
      </c>
      <c r="G339" s="14">
        <f t="shared" si="42"/>
        <v>0</v>
      </c>
      <c r="H339" s="15">
        <f t="shared" si="43"/>
        <v>0</v>
      </c>
      <c r="I339" s="16">
        <f t="shared" si="44"/>
        <v>0</v>
      </c>
    </row>
    <row r="340" spans="1:9">
      <c r="A340" s="11">
        <f t="shared" si="46"/>
        <v>0</v>
      </c>
      <c r="B340" s="17">
        <f t="shared" ref="B340:B377" si="47">IF(G339&gt;0,IF(G339&gt;$B$8,$B$8,G339),0)</f>
        <v>0</v>
      </c>
      <c r="C340" s="18">
        <f t="shared" ref="C340:C377" si="48">G339*($B$6/12)</f>
        <v>0</v>
      </c>
      <c r="D340" s="14">
        <f t="shared" ref="D340:D377" si="49">B340-C340</f>
        <v>0</v>
      </c>
      <c r="E340" s="18">
        <f t="shared" si="45"/>
        <v>0</v>
      </c>
      <c r="F340" s="14">
        <f t="shared" ref="F340:F377" si="50">D340+E340</f>
        <v>0</v>
      </c>
      <c r="G340" s="14">
        <f t="shared" ref="G340:G377" si="51">G339-F340</f>
        <v>0</v>
      </c>
      <c r="H340" s="15">
        <f t="shared" ref="H340:H377" si="52">(NPER(($B$6/12),-$B$8,G340))/12</f>
        <v>0</v>
      </c>
      <c r="I340" s="16">
        <f t="shared" ref="I340:I377" si="53">(H340*12*$B$8)-G340</f>
        <v>0</v>
      </c>
    </row>
    <row r="341" spans="1:9">
      <c r="A341" s="11">
        <f t="shared" si="46"/>
        <v>0</v>
      </c>
      <c r="B341" s="17">
        <f t="shared" si="47"/>
        <v>0</v>
      </c>
      <c r="C341" s="18">
        <f t="shared" si="48"/>
        <v>0</v>
      </c>
      <c r="D341" s="14">
        <f t="shared" si="49"/>
        <v>0</v>
      </c>
      <c r="E341" s="18">
        <f t="shared" si="45"/>
        <v>0</v>
      </c>
      <c r="F341" s="14">
        <f t="shared" si="50"/>
        <v>0</v>
      </c>
      <c r="G341" s="14">
        <f t="shared" si="51"/>
        <v>0</v>
      </c>
      <c r="H341" s="15">
        <f t="shared" si="52"/>
        <v>0</v>
      </c>
      <c r="I341" s="16">
        <f t="shared" si="53"/>
        <v>0</v>
      </c>
    </row>
    <row r="342" spans="1:9">
      <c r="A342" s="11">
        <f t="shared" si="46"/>
        <v>0</v>
      </c>
      <c r="B342" s="17">
        <f t="shared" si="47"/>
        <v>0</v>
      </c>
      <c r="C342" s="18">
        <f t="shared" si="48"/>
        <v>0</v>
      </c>
      <c r="D342" s="14">
        <f t="shared" si="49"/>
        <v>0</v>
      </c>
      <c r="E342" s="18">
        <f t="shared" si="45"/>
        <v>0</v>
      </c>
      <c r="F342" s="14">
        <f t="shared" si="50"/>
        <v>0</v>
      </c>
      <c r="G342" s="14">
        <f t="shared" si="51"/>
        <v>0</v>
      </c>
      <c r="H342" s="15">
        <f t="shared" si="52"/>
        <v>0</v>
      </c>
      <c r="I342" s="16">
        <f t="shared" si="53"/>
        <v>0</v>
      </c>
    </row>
    <row r="343" spans="1:9">
      <c r="A343" s="11">
        <f t="shared" si="46"/>
        <v>0</v>
      </c>
      <c r="B343" s="17">
        <f t="shared" si="47"/>
        <v>0</v>
      </c>
      <c r="C343" s="18">
        <f t="shared" si="48"/>
        <v>0</v>
      </c>
      <c r="D343" s="14">
        <f t="shared" si="49"/>
        <v>0</v>
      </c>
      <c r="E343" s="18">
        <f t="shared" si="45"/>
        <v>0</v>
      </c>
      <c r="F343" s="14">
        <f t="shared" si="50"/>
        <v>0</v>
      </c>
      <c r="G343" s="14">
        <f t="shared" si="51"/>
        <v>0</v>
      </c>
      <c r="H343" s="15">
        <f t="shared" si="52"/>
        <v>0</v>
      </c>
      <c r="I343" s="16">
        <f t="shared" si="53"/>
        <v>0</v>
      </c>
    </row>
    <row r="344" spans="1:9">
      <c r="A344" s="11">
        <f t="shared" si="46"/>
        <v>0</v>
      </c>
      <c r="B344" s="17">
        <f t="shared" si="47"/>
        <v>0</v>
      </c>
      <c r="C344" s="18">
        <f t="shared" si="48"/>
        <v>0</v>
      </c>
      <c r="D344" s="14">
        <f t="shared" si="49"/>
        <v>0</v>
      </c>
      <c r="E344" s="18">
        <f t="shared" si="45"/>
        <v>0</v>
      </c>
      <c r="F344" s="14">
        <f t="shared" si="50"/>
        <v>0</v>
      </c>
      <c r="G344" s="14">
        <f t="shared" si="51"/>
        <v>0</v>
      </c>
      <c r="H344" s="15">
        <f t="shared" si="52"/>
        <v>0</v>
      </c>
      <c r="I344" s="16">
        <f t="shared" si="53"/>
        <v>0</v>
      </c>
    </row>
    <row r="345" spans="1:9">
      <c r="A345" s="11">
        <f t="shared" si="46"/>
        <v>0</v>
      </c>
      <c r="B345" s="17">
        <f t="shared" si="47"/>
        <v>0</v>
      </c>
      <c r="C345" s="18">
        <f t="shared" si="48"/>
        <v>0</v>
      </c>
      <c r="D345" s="14">
        <f t="shared" si="49"/>
        <v>0</v>
      </c>
      <c r="E345" s="18">
        <f t="shared" si="45"/>
        <v>0</v>
      </c>
      <c r="F345" s="14">
        <f t="shared" si="50"/>
        <v>0</v>
      </c>
      <c r="G345" s="14">
        <f t="shared" si="51"/>
        <v>0</v>
      </c>
      <c r="H345" s="15">
        <f t="shared" si="52"/>
        <v>0</v>
      </c>
      <c r="I345" s="16">
        <f t="shared" si="53"/>
        <v>0</v>
      </c>
    </row>
    <row r="346" spans="1:9">
      <c r="A346" s="11">
        <f t="shared" si="46"/>
        <v>0</v>
      </c>
      <c r="B346" s="17">
        <f t="shared" si="47"/>
        <v>0</v>
      </c>
      <c r="C346" s="18">
        <f t="shared" si="48"/>
        <v>0</v>
      </c>
      <c r="D346" s="14">
        <f t="shared" si="49"/>
        <v>0</v>
      </c>
      <c r="E346" s="18">
        <f t="shared" si="45"/>
        <v>0</v>
      </c>
      <c r="F346" s="14">
        <f t="shared" si="50"/>
        <v>0</v>
      </c>
      <c r="G346" s="14">
        <f t="shared" si="51"/>
        <v>0</v>
      </c>
      <c r="H346" s="15">
        <f t="shared" si="52"/>
        <v>0</v>
      </c>
      <c r="I346" s="16">
        <f t="shared" si="53"/>
        <v>0</v>
      </c>
    </row>
    <row r="347" spans="1:9">
      <c r="A347" s="11">
        <f t="shared" si="46"/>
        <v>0</v>
      </c>
      <c r="B347" s="17">
        <f t="shared" si="47"/>
        <v>0</v>
      </c>
      <c r="C347" s="18">
        <f t="shared" si="48"/>
        <v>0</v>
      </c>
      <c r="D347" s="14">
        <f t="shared" si="49"/>
        <v>0</v>
      </c>
      <c r="E347" s="18">
        <f t="shared" si="45"/>
        <v>0</v>
      </c>
      <c r="F347" s="14">
        <f t="shared" si="50"/>
        <v>0</v>
      </c>
      <c r="G347" s="14">
        <f t="shared" si="51"/>
        <v>0</v>
      </c>
      <c r="H347" s="15">
        <f t="shared" si="52"/>
        <v>0</v>
      </c>
      <c r="I347" s="16">
        <f t="shared" si="53"/>
        <v>0</v>
      </c>
    </row>
    <row r="348" spans="1:9">
      <c r="A348" s="11">
        <f t="shared" si="46"/>
        <v>0</v>
      </c>
      <c r="B348" s="17">
        <f t="shared" si="47"/>
        <v>0</v>
      </c>
      <c r="C348" s="18">
        <f t="shared" si="48"/>
        <v>0</v>
      </c>
      <c r="D348" s="14">
        <f t="shared" si="49"/>
        <v>0</v>
      </c>
      <c r="E348" s="18">
        <f t="shared" si="45"/>
        <v>0</v>
      </c>
      <c r="F348" s="14">
        <f t="shared" si="50"/>
        <v>0</v>
      </c>
      <c r="G348" s="14">
        <f t="shared" si="51"/>
        <v>0</v>
      </c>
      <c r="H348" s="15">
        <f t="shared" si="52"/>
        <v>0</v>
      </c>
      <c r="I348" s="16">
        <f t="shared" si="53"/>
        <v>0</v>
      </c>
    </row>
    <row r="349" spans="1:9">
      <c r="A349" s="11">
        <f t="shared" si="46"/>
        <v>0</v>
      </c>
      <c r="B349" s="17">
        <f t="shared" si="47"/>
        <v>0</v>
      </c>
      <c r="C349" s="18">
        <f t="shared" si="48"/>
        <v>0</v>
      </c>
      <c r="D349" s="14">
        <f t="shared" si="49"/>
        <v>0</v>
      </c>
      <c r="E349" s="18">
        <f t="shared" si="45"/>
        <v>0</v>
      </c>
      <c r="F349" s="14">
        <f t="shared" si="50"/>
        <v>0</v>
      </c>
      <c r="G349" s="14">
        <f t="shared" si="51"/>
        <v>0</v>
      </c>
      <c r="H349" s="15">
        <f t="shared" si="52"/>
        <v>0</v>
      </c>
      <c r="I349" s="16">
        <f t="shared" si="53"/>
        <v>0</v>
      </c>
    </row>
    <row r="350" spans="1:9">
      <c r="A350" s="11">
        <f t="shared" si="46"/>
        <v>0</v>
      </c>
      <c r="B350" s="17">
        <f t="shared" si="47"/>
        <v>0</v>
      </c>
      <c r="C350" s="18">
        <f t="shared" si="48"/>
        <v>0</v>
      </c>
      <c r="D350" s="14">
        <f t="shared" si="49"/>
        <v>0</v>
      </c>
      <c r="E350" s="18">
        <f t="shared" si="45"/>
        <v>0</v>
      </c>
      <c r="F350" s="14">
        <f t="shared" si="50"/>
        <v>0</v>
      </c>
      <c r="G350" s="14">
        <f t="shared" si="51"/>
        <v>0</v>
      </c>
      <c r="H350" s="15">
        <f t="shared" si="52"/>
        <v>0</v>
      </c>
      <c r="I350" s="16">
        <f t="shared" si="53"/>
        <v>0</v>
      </c>
    </row>
    <row r="351" spans="1:9">
      <c r="A351" s="11">
        <f t="shared" si="46"/>
        <v>0</v>
      </c>
      <c r="B351" s="17">
        <f t="shared" si="47"/>
        <v>0</v>
      </c>
      <c r="C351" s="18">
        <f t="shared" si="48"/>
        <v>0</v>
      </c>
      <c r="D351" s="14">
        <f t="shared" si="49"/>
        <v>0</v>
      </c>
      <c r="E351" s="18">
        <f t="shared" si="45"/>
        <v>0</v>
      </c>
      <c r="F351" s="14">
        <f t="shared" si="50"/>
        <v>0</v>
      </c>
      <c r="G351" s="14">
        <f t="shared" si="51"/>
        <v>0</v>
      </c>
      <c r="H351" s="15">
        <f t="shared" si="52"/>
        <v>0</v>
      </c>
      <c r="I351" s="16">
        <f t="shared" si="53"/>
        <v>0</v>
      </c>
    </row>
    <row r="352" spans="1:9">
      <c r="A352" s="11">
        <f t="shared" si="46"/>
        <v>0</v>
      </c>
      <c r="B352" s="17">
        <f t="shared" si="47"/>
        <v>0</v>
      </c>
      <c r="C352" s="18">
        <f t="shared" si="48"/>
        <v>0</v>
      </c>
      <c r="D352" s="14">
        <f t="shared" si="49"/>
        <v>0</v>
      </c>
      <c r="E352" s="18">
        <f t="shared" si="45"/>
        <v>0</v>
      </c>
      <c r="F352" s="14">
        <f t="shared" si="50"/>
        <v>0</v>
      </c>
      <c r="G352" s="14">
        <f t="shared" si="51"/>
        <v>0</v>
      </c>
      <c r="H352" s="15">
        <f t="shared" si="52"/>
        <v>0</v>
      </c>
      <c r="I352" s="16">
        <f t="shared" si="53"/>
        <v>0</v>
      </c>
    </row>
    <row r="353" spans="1:9">
      <c r="A353" s="11">
        <f t="shared" si="46"/>
        <v>0</v>
      </c>
      <c r="B353" s="17">
        <f t="shared" si="47"/>
        <v>0</v>
      </c>
      <c r="C353" s="18">
        <f t="shared" si="48"/>
        <v>0</v>
      </c>
      <c r="D353" s="14">
        <f t="shared" si="49"/>
        <v>0</v>
      </c>
      <c r="E353" s="18">
        <f t="shared" si="45"/>
        <v>0</v>
      </c>
      <c r="F353" s="14">
        <f t="shared" si="50"/>
        <v>0</v>
      </c>
      <c r="G353" s="14">
        <f t="shared" si="51"/>
        <v>0</v>
      </c>
      <c r="H353" s="15">
        <f t="shared" si="52"/>
        <v>0</v>
      </c>
      <c r="I353" s="16">
        <f t="shared" si="53"/>
        <v>0</v>
      </c>
    </row>
    <row r="354" spans="1:9">
      <c r="A354" s="11">
        <f t="shared" si="46"/>
        <v>0</v>
      </c>
      <c r="B354" s="17">
        <f t="shared" si="47"/>
        <v>0</v>
      </c>
      <c r="C354" s="18">
        <f t="shared" si="48"/>
        <v>0</v>
      </c>
      <c r="D354" s="14">
        <f t="shared" si="49"/>
        <v>0</v>
      </c>
      <c r="E354" s="18">
        <f t="shared" si="45"/>
        <v>0</v>
      </c>
      <c r="F354" s="14">
        <f t="shared" si="50"/>
        <v>0</v>
      </c>
      <c r="G354" s="14">
        <f t="shared" si="51"/>
        <v>0</v>
      </c>
      <c r="H354" s="15">
        <f t="shared" si="52"/>
        <v>0</v>
      </c>
      <c r="I354" s="16">
        <f t="shared" si="53"/>
        <v>0</v>
      </c>
    </row>
    <row r="355" spans="1:9">
      <c r="A355" s="11">
        <f t="shared" si="46"/>
        <v>0</v>
      </c>
      <c r="B355" s="17">
        <f t="shared" si="47"/>
        <v>0</v>
      </c>
      <c r="C355" s="18">
        <f t="shared" si="48"/>
        <v>0</v>
      </c>
      <c r="D355" s="14">
        <f t="shared" si="49"/>
        <v>0</v>
      </c>
      <c r="E355" s="18">
        <f t="shared" si="45"/>
        <v>0</v>
      </c>
      <c r="F355" s="14">
        <f t="shared" si="50"/>
        <v>0</v>
      </c>
      <c r="G355" s="14">
        <f t="shared" si="51"/>
        <v>0</v>
      </c>
      <c r="H355" s="15">
        <f t="shared" si="52"/>
        <v>0</v>
      </c>
      <c r="I355" s="16">
        <f t="shared" si="53"/>
        <v>0</v>
      </c>
    </row>
    <row r="356" spans="1:9">
      <c r="A356" s="11">
        <f t="shared" si="46"/>
        <v>0</v>
      </c>
      <c r="B356" s="17">
        <f t="shared" si="47"/>
        <v>0</v>
      </c>
      <c r="C356" s="18">
        <f t="shared" si="48"/>
        <v>0</v>
      </c>
      <c r="D356" s="14">
        <f t="shared" si="49"/>
        <v>0</v>
      </c>
      <c r="E356" s="18">
        <f t="shared" si="45"/>
        <v>0</v>
      </c>
      <c r="F356" s="14">
        <f t="shared" si="50"/>
        <v>0</v>
      </c>
      <c r="G356" s="14">
        <f t="shared" si="51"/>
        <v>0</v>
      </c>
      <c r="H356" s="15">
        <f t="shared" si="52"/>
        <v>0</v>
      </c>
      <c r="I356" s="16">
        <f t="shared" si="53"/>
        <v>0</v>
      </c>
    </row>
    <row r="357" spans="1:9">
      <c r="A357" s="11">
        <f t="shared" si="46"/>
        <v>0</v>
      </c>
      <c r="B357" s="17">
        <f t="shared" si="47"/>
        <v>0</v>
      </c>
      <c r="C357" s="18">
        <f t="shared" si="48"/>
        <v>0</v>
      </c>
      <c r="D357" s="14">
        <f t="shared" si="49"/>
        <v>0</v>
      </c>
      <c r="E357" s="18">
        <f t="shared" si="45"/>
        <v>0</v>
      </c>
      <c r="F357" s="14">
        <f t="shared" si="50"/>
        <v>0</v>
      </c>
      <c r="G357" s="14">
        <f t="shared" si="51"/>
        <v>0</v>
      </c>
      <c r="H357" s="15">
        <f t="shared" si="52"/>
        <v>0</v>
      </c>
      <c r="I357" s="16">
        <f t="shared" si="53"/>
        <v>0</v>
      </c>
    </row>
    <row r="358" spans="1:9">
      <c r="A358" s="11">
        <f t="shared" si="46"/>
        <v>0</v>
      </c>
      <c r="B358" s="17">
        <f t="shared" si="47"/>
        <v>0</v>
      </c>
      <c r="C358" s="18">
        <f t="shared" si="48"/>
        <v>0</v>
      </c>
      <c r="D358" s="14">
        <f t="shared" si="49"/>
        <v>0</v>
      </c>
      <c r="E358" s="18">
        <f t="shared" si="45"/>
        <v>0</v>
      </c>
      <c r="F358" s="14">
        <f t="shared" si="50"/>
        <v>0</v>
      </c>
      <c r="G358" s="14">
        <f t="shared" si="51"/>
        <v>0</v>
      </c>
      <c r="H358" s="15">
        <f t="shared" si="52"/>
        <v>0</v>
      </c>
      <c r="I358" s="16">
        <f t="shared" si="53"/>
        <v>0</v>
      </c>
    </row>
    <row r="359" spans="1:9">
      <c r="A359" s="11">
        <f t="shared" si="46"/>
        <v>0</v>
      </c>
      <c r="B359" s="17">
        <f t="shared" si="47"/>
        <v>0</v>
      </c>
      <c r="C359" s="18">
        <f t="shared" si="48"/>
        <v>0</v>
      </c>
      <c r="D359" s="14">
        <f t="shared" si="49"/>
        <v>0</v>
      </c>
      <c r="E359" s="18">
        <f t="shared" si="45"/>
        <v>0</v>
      </c>
      <c r="F359" s="14">
        <f t="shared" si="50"/>
        <v>0</v>
      </c>
      <c r="G359" s="14">
        <f t="shared" si="51"/>
        <v>0</v>
      </c>
      <c r="H359" s="15">
        <f t="shared" si="52"/>
        <v>0</v>
      </c>
      <c r="I359" s="16">
        <f t="shared" si="53"/>
        <v>0</v>
      </c>
    </row>
    <row r="360" spans="1:9">
      <c r="A360" s="11">
        <f t="shared" si="46"/>
        <v>0</v>
      </c>
      <c r="B360" s="17">
        <f t="shared" si="47"/>
        <v>0</v>
      </c>
      <c r="C360" s="18">
        <f t="shared" si="48"/>
        <v>0</v>
      </c>
      <c r="D360" s="14">
        <f t="shared" si="49"/>
        <v>0</v>
      </c>
      <c r="E360" s="18">
        <f t="shared" si="45"/>
        <v>0</v>
      </c>
      <c r="F360" s="14">
        <f t="shared" si="50"/>
        <v>0</v>
      </c>
      <c r="G360" s="14">
        <f t="shared" si="51"/>
        <v>0</v>
      </c>
      <c r="H360" s="15">
        <f t="shared" si="52"/>
        <v>0</v>
      </c>
      <c r="I360" s="16">
        <f t="shared" si="53"/>
        <v>0</v>
      </c>
    </row>
    <row r="361" spans="1:9">
      <c r="A361" s="11">
        <f t="shared" si="46"/>
        <v>0</v>
      </c>
      <c r="B361" s="17">
        <f t="shared" si="47"/>
        <v>0</v>
      </c>
      <c r="C361" s="18">
        <f t="shared" si="48"/>
        <v>0</v>
      </c>
      <c r="D361" s="14">
        <f t="shared" si="49"/>
        <v>0</v>
      </c>
      <c r="E361" s="18">
        <f t="shared" si="45"/>
        <v>0</v>
      </c>
      <c r="F361" s="14">
        <f t="shared" si="50"/>
        <v>0</v>
      </c>
      <c r="G361" s="14">
        <f t="shared" si="51"/>
        <v>0</v>
      </c>
      <c r="H361" s="15">
        <f t="shared" si="52"/>
        <v>0</v>
      </c>
      <c r="I361" s="16">
        <f t="shared" si="53"/>
        <v>0</v>
      </c>
    </row>
    <row r="362" spans="1:9">
      <c r="A362" s="11">
        <f t="shared" si="46"/>
        <v>0</v>
      </c>
      <c r="B362" s="17">
        <f t="shared" si="47"/>
        <v>0</v>
      </c>
      <c r="C362" s="18">
        <f t="shared" si="48"/>
        <v>0</v>
      </c>
      <c r="D362" s="14">
        <f t="shared" si="49"/>
        <v>0</v>
      </c>
      <c r="E362" s="18">
        <f t="shared" si="45"/>
        <v>0</v>
      </c>
      <c r="F362" s="14">
        <f t="shared" si="50"/>
        <v>0</v>
      </c>
      <c r="G362" s="14">
        <f t="shared" si="51"/>
        <v>0</v>
      </c>
      <c r="H362" s="15">
        <f t="shared" si="52"/>
        <v>0</v>
      </c>
      <c r="I362" s="16">
        <f t="shared" si="53"/>
        <v>0</v>
      </c>
    </row>
    <row r="363" spans="1:9">
      <c r="A363" s="11">
        <f t="shared" si="46"/>
        <v>0</v>
      </c>
      <c r="B363" s="17">
        <f t="shared" si="47"/>
        <v>0</v>
      </c>
      <c r="C363" s="18">
        <f t="shared" si="48"/>
        <v>0</v>
      </c>
      <c r="D363" s="14">
        <f t="shared" si="49"/>
        <v>0</v>
      </c>
      <c r="E363" s="18">
        <f t="shared" si="45"/>
        <v>0</v>
      </c>
      <c r="F363" s="14">
        <f t="shared" si="50"/>
        <v>0</v>
      </c>
      <c r="G363" s="14">
        <f t="shared" si="51"/>
        <v>0</v>
      </c>
      <c r="H363" s="15">
        <f t="shared" si="52"/>
        <v>0</v>
      </c>
      <c r="I363" s="16">
        <f t="shared" si="53"/>
        <v>0</v>
      </c>
    </row>
    <row r="364" spans="1:9">
      <c r="A364" s="11">
        <f t="shared" si="46"/>
        <v>0</v>
      </c>
      <c r="B364" s="17">
        <f t="shared" si="47"/>
        <v>0</v>
      </c>
      <c r="C364" s="18">
        <f t="shared" si="48"/>
        <v>0</v>
      </c>
      <c r="D364" s="14">
        <f t="shared" si="49"/>
        <v>0</v>
      </c>
      <c r="E364" s="18">
        <f t="shared" si="45"/>
        <v>0</v>
      </c>
      <c r="F364" s="14">
        <f t="shared" si="50"/>
        <v>0</v>
      </c>
      <c r="G364" s="14">
        <f t="shared" si="51"/>
        <v>0</v>
      </c>
      <c r="H364" s="15">
        <f t="shared" si="52"/>
        <v>0</v>
      </c>
      <c r="I364" s="16">
        <f t="shared" si="53"/>
        <v>0</v>
      </c>
    </row>
    <row r="365" spans="1:9">
      <c r="A365" s="11">
        <f t="shared" si="46"/>
        <v>0</v>
      </c>
      <c r="B365" s="17">
        <f t="shared" si="47"/>
        <v>0</v>
      </c>
      <c r="C365" s="18">
        <f t="shared" si="48"/>
        <v>0</v>
      </c>
      <c r="D365" s="14">
        <f t="shared" si="49"/>
        <v>0</v>
      </c>
      <c r="E365" s="18">
        <f t="shared" si="45"/>
        <v>0</v>
      </c>
      <c r="F365" s="14">
        <f t="shared" si="50"/>
        <v>0</v>
      </c>
      <c r="G365" s="14">
        <f t="shared" si="51"/>
        <v>0</v>
      </c>
      <c r="H365" s="15">
        <f t="shared" si="52"/>
        <v>0</v>
      </c>
      <c r="I365" s="16">
        <f t="shared" si="53"/>
        <v>0</v>
      </c>
    </row>
    <row r="366" spans="1:9">
      <c r="A366" s="11">
        <f t="shared" si="46"/>
        <v>0</v>
      </c>
      <c r="B366" s="17">
        <f t="shared" si="47"/>
        <v>0</v>
      </c>
      <c r="C366" s="18">
        <f t="shared" si="48"/>
        <v>0</v>
      </c>
      <c r="D366" s="14">
        <f t="shared" si="49"/>
        <v>0</v>
      </c>
      <c r="E366" s="18">
        <f t="shared" si="45"/>
        <v>0</v>
      </c>
      <c r="F366" s="14">
        <f t="shared" si="50"/>
        <v>0</v>
      </c>
      <c r="G366" s="14">
        <f t="shared" si="51"/>
        <v>0</v>
      </c>
      <c r="H366" s="15">
        <f t="shared" si="52"/>
        <v>0</v>
      </c>
      <c r="I366" s="16">
        <f t="shared" si="53"/>
        <v>0</v>
      </c>
    </row>
    <row r="367" spans="1:9">
      <c r="A367" s="11">
        <f t="shared" si="46"/>
        <v>0</v>
      </c>
      <c r="B367" s="17">
        <f t="shared" si="47"/>
        <v>0</v>
      </c>
      <c r="C367" s="18">
        <f t="shared" si="48"/>
        <v>0</v>
      </c>
      <c r="D367" s="14">
        <f t="shared" si="49"/>
        <v>0</v>
      </c>
      <c r="E367" s="18">
        <f t="shared" si="45"/>
        <v>0</v>
      </c>
      <c r="F367" s="14">
        <f t="shared" si="50"/>
        <v>0</v>
      </c>
      <c r="G367" s="14">
        <f t="shared" si="51"/>
        <v>0</v>
      </c>
      <c r="H367" s="15">
        <f t="shared" si="52"/>
        <v>0</v>
      </c>
      <c r="I367" s="16">
        <f t="shared" si="53"/>
        <v>0</v>
      </c>
    </row>
    <row r="368" spans="1:9">
      <c r="A368" s="11">
        <f t="shared" si="46"/>
        <v>0</v>
      </c>
      <c r="B368" s="17">
        <f t="shared" si="47"/>
        <v>0</v>
      </c>
      <c r="C368" s="18">
        <f t="shared" si="48"/>
        <v>0</v>
      </c>
      <c r="D368" s="14">
        <f t="shared" si="49"/>
        <v>0</v>
      </c>
      <c r="E368" s="18">
        <f t="shared" si="45"/>
        <v>0</v>
      </c>
      <c r="F368" s="14">
        <f t="shared" si="50"/>
        <v>0</v>
      </c>
      <c r="G368" s="14">
        <f t="shared" si="51"/>
        <v>0</v>
      </c>
      <c r="H368" s="15">
        <f t="shared" si="52"/>
        <v>0</v>
      </c>
      <c r="I368" s="16">
        <f t="shared" si="53"/>
        <v>0</v>
      </c>
    </row>
    <row r="369" spans="1:9">
      <c r="A369" s="11">
        <f t="shared" si="46"/>
        <v>0</v>
      </c>
      <c r="B369" s="17">
        <f t="shared" si="47"/>
        <v>0</v>
      </c>
      <c r="C369" s="18">
        <f t="shared" si="48"/>
        <v>0</v>
      </c>
      <c r="D369" s="14">
        <f t="shared" si="49"/>
        <v>0</v>
      </c>
      <c r="E369" s="18">
        <f t="shared" si="45"/>
        <v>0</v>
      </c>
      <c r="F369" s="14">
        <f t="shared" si="50"/>
        <v>0</v>
      </c>
      <c r="G369" s="14">
        <f t="shared" si="51"/>
        <v>0</v>
      </c>
      <c r="H369" s="15">
        <f t="shared" si="52"/>
        <v>0</v>
      </c>
      <c r="I369" s="16">
        <f t="shared" si="53"/>
        <v>0</v>
      </c>
    </row>
    <row r="370" spans="1:9">
      <c r="A370" s="11">
        <f t="shared" si="46"/>
        <v>0</v>
      </c>
      <c r="B370" s="17">
        <f t="shared" si="47"/>
        <v>0</v>
      </c>
      <c r="C370" s="18">
        <f t="shared" si="48"/>
        <v>0</v>
      </c>
      <c r="D370" s="14">
        <f t="shared" si="49"/>
        <v>0</v>
      </c>
      <c r="E370" s="18">
        <f t="shared" si="45"/>
        <v>0</v>
      </c>
      <c r="F370" s="14">
        <f t="shared" si="50"/>
        <v>0</v>
      </c>
      <c r="G370" s="14">
        <f t="shared" si="51"/>
        <v>0</v>
      </c>
      <c r="H370" s="15">
        <f t="shared" si="52"/>
        <v>0</v>
      </c>
      <c r="I370" s="16">
        <f t="shared" si="53"/>
        <v>0</v>
      </c>
    </row>
    <row r="371" spans="1:9">
      <c r="A371" s="11">
        <f t="shared" si="46"/>
        <v>0</v>
      </c>
      <c r="B371" s="17">
        <f t="shared" si="47"/>
        <v>0</v>
      </c>
      <c r="C371" s="18">
        <f t="shared" si="48"/>
        <v>0</v>
      </c>
      <c r="D371" s="14">
        <f t="shared" si="49"/>
        <v>0</v>
      </c>
      <c r="E371" s="18">
        <f t="shared" si="45"/>
        <v>0</v>
      </c>
      <c r="F371" s="14">
        <f t="shared" si="50"/>
        <v>0</v>
      </c>
      <c r="G371" s="14">
        <f t="shared" si="51"/>
        <v>0</v>
      </c>
      <c r="H371" s="15">
        <f t="shared" si="52"/>
        <v>0</v>
      </c>
      <c r="I371" s="16">
        <f t="shared" si="53"/>
        <v>0</v>
      </c>
    </row>
    <row r="372" spans="1:9">
      <c r="A372" s="11">
        <f t="shared" si="46"/>
        <v>0</v>
      </c>
      <c r="B372" s="17">
        <f t="shared" si="47"/>
        <v>0</v>
      </c>
      <c r="C372" s="18">
        <f t="shared" si="48"/>
        <v>0</v>
      </c>
      <c r="D372" s="14">
        <f t="shared" si="49"/>
        <v>0</v>
      </c>
      <c r="E372" s="18">
        <f t="shared" si="45"/>
        <v>0</v>
      </c>
      <c r="F372" s="14">
        <f t="shared" si="50"/>
        <v>0</v>
      </c>
      <c r="G372" s="14">
        <f t="shared" si="51"/>
        <v>0</v>
      </c>
      <c r="H372" s="15">
        <f t="shared" si="52"/>
        <v>0</v>
      </c>
      <c r="I372" s="16">
        <f t="shared" si="53"/>
        <v>0</v>
      </c>
    </row>
    <row r="373" spans="1:9">
      <c r="A373" s="11">
        <f t="shared" si="46"/>
        <v>0</v>
      </c>
      <c r="B373" s="17">
        <f t="shared" si="47"/>
        <v>0</v>
      </c>
      <c r="C373" s="18">
        <f t="shared" si="48"/>
        <v>0</v>
      </c>
      <c r="D373" s="14">
        <f t="shared" si="49"/>
        <v>0</v>
      </c>
      <c r="E373" s="18">
        <f t="shared" si="45"/>
        <v>0</v>
      </c>
      <c r="F373" s="14">
        <f t="shared" si="50"/>
        <v>0</v>
      </c>
      <c r="G373" s="14">
        <f t="shared" si="51"/>
        <v>0</v>
      </c>
      <c r="H373" s="15">
        <f t="shared" si="52"/>
        <v>0</v>
      </c>
      <c r="I373" s="16">
        <f t="shared" si="53"/>
        <v>0</v>
      </c>
    </row>
    <row r="374" spans="1:9">
      <c r="A374" s="11">
        <f t="shared" si="46"/>
        <v>0</v>
      </c>
      <c r="B374" s="17">
        <f t="shared" si="47"/>
        <v>0</v>
      </c>
      <c r="C374" s="18">
        <f t="shared" si="48"/>
        <v>0</v>
      </c>
      <c r="D374" s="14">
        <f t="shared" si="49"/>
        <v>0</v>
      </c>
      <c r="E374" s="18">
        <f t="shared" si="45"/>
        <v>0</v>
      </c>
      <c r="F374" s="14">
        <f t="shared" si="50"/>
        <v>0</v>
      </c>
      <c r="G374" s="14">
        <f t="shared" si="51"/>
        <v>0</v>
      </c>
      <c r="H374" s="15">
        <f t="shared" si="52"/>
        <v>0</v>
      </c>
      <c r="I374" s="16">
        <f t="shared" si="53"/>
        <v>0</v>
      </c>
    </row>
    <row r="375" spans="1:9">
      <c r="A375" s="11">
        <f t="shared" si="46"/>
        <v>0</v>
      </c>
      <c r="B375" s="17">
        <f t="shared" si="47"/>
        <v>0</v>
      </c>
      <c r="C375" s="18">
        <f t="shared" si="48"/>
        <v>0</v>
      </c>
      <c r="D375" s="14">
        <f t="shared" si="49"/>
        <v>0</v>
      </c>
      <c r="E375" s="18">
        <f t="shared" si="45"/>
        <v>0</v>
      </c>
      <c r="F375" s="14">
        <f t="shared" si="50"/>
        <v>0</v>
      </c>
      <c r="G375" s="14">
        <f t="shared" si="51"/>
        <v>0</v>
      </c>
      <c r="H375" s="15">
        <f t="shared" si="52"/>
        <v>0</v>
      </c>
      <c r="I375" s="16">
        <f t="shared" si="53"/>
        <v>0</v>
      </c>
    </row>
    <row r="376" spans="1:9">
      <c r="A376" s="11">
        <f t="shared" si="46"/>
        <v>0</v>
      </c>
      <c r="B376" s="17">
        <f t="shared" si="47"/>
        <v>0</v>
      </c>
      <c r="C376" s="18">
        <f t="shared" si="48"/>
        <v>0</v>
      </c>
      <c r="D376" s="14">
        <f t="shared" si="49"/>
        <v>0</v>
      </c>
      <c r="E376" s="18">
        <f t="shared" si="45"/>
        <v>0</v>
      </c>
      <c r="F376" s="14">
        <f t="shared" si="50"/>
        <v>0</v>
      </c>
      <c r="G376" s="14">
        <f t="shared" si="51"/>
        <v>0</v>
      </c>
      <c r="H376" s="15">
        <f t="shared" si="52"/>
        <v>0</v>
      </c>
      <c r="I376" s="16">
        <f t="shared" si="53"/>
        <v>0</v>
      </c>
    </row>
    <row r="377" spans="1:9">
      <c r="A377" s="11">
        <f t="shared" si="46"/>
        <v>0</v>
      </c>
      <c r="B377" s="17">
        <f t="shared" si="47"/>
        <v>0</v>
      </c>
      <c r="C377" s="18">
        <f t="shared" si="48"/>
        <v>0</v>
      </c>
      <c r="D377" s="14">
        <f t="shared" si="49"/>
        <v>0</v>
      </c>
      <c r="E377" s="18">
        <f t="shared" si="45"/>
        <v>0</v>
      </c>
      <c r="F377" s="14">
        <f t="shared" si="50"/>
        <v>0</v>
      </c>
      <c r="G377" s="14">
        <f t="shared" si="51"/>
        <v>0</v>
      </c>
      <c r="H377" s="15">
        <f t="shared" si="52"/>
        <v>0</v>
      </c>
      <c r="I377" s="16">
        <f t="shared" si="53"/>
        <v>0</v>
      </c>
    </row>
    <row r="378" spans="1:9">
      <c r="B378" s="17"/>
      <c r="C378" s="17"/>
      <c r="D378" s="17"/>
      <c r="E378" s="17"/>
      <c r="F378" s="18"/>
    </row>
    <row r="379" spans="1:9">
      <c r="B379" s="17"/>
      <c r="C379" s="17"/>
      <c r="D379" s="17"/>
      <c r="E379" s="17"/>
      <c r="F379" s="18"/>
    </row>
    <row r="380" spans="1:9">
      <c r="B380" s="17"/>
      <c r="C380" s="17"/>
      <c r="D380" s="17"/>
      <c r="E380" s="17"/>
      <c r="F380" s="18"/>
    </row>
    <row r="381" spans="1:9">
      <c r="B381" s="17"/>
      <c r="C381" s="17"/>
      <c r="D381" s="17"/>
      <c r="E381" s="17"/>
      <c r="F381" s="18"/>
    </row>
    <row r="382" spans="1:9">
      <c r="B382" s="17"/>
      <c r="C382" s="17"/>
      <c r="D382" s="17"/>
      <c r="E382" s="17"/>
      <c r="F382" s="18"/>
    </row>
    <row r="383" spans="1:9">
      <c r="B383" s="17"/>
      <c r="C383" s="17"/>
      <c r="D383" s="17"/>
      <c r="E383" s="17"/>
      <c r="F383" s="18"/>
    </row>
    <row r="384" spans="1:9">
      <c r="B384" s="17"/>
      <c r="C384" s="17"/>
      <c r="D384" s="17"/>
      <c r="E384" s="17"/>
      <c r="F384" s="18"/>
    </row>
    <row r="385" spans="2:6">
      <c r="B385" s="17"/>
      <c r="C385" s="17"/>
      <c r="D385" s="17"/>
      <c r="E385" s="17"/>
      <c r="F385" s="18"/>
    </row>
    <row r="386" spans="2:6">
      <c r="B386" s="17"/>
      <c r="C386" s="17"/>
      <c r="D386" s="17"/>
      <c r="E386" s="17"/>
      <c r="F386" s="18"/>
    </row>
    <row r="387" spans="2:6">
      <c r="B387" s="17"/>
      <c r="C387" s="17"/>
      <c r="D387" s="17"/>
      <c r="E387" s="17"/>
      <c r="F387" s="18"/>
    </row>
    <row r="388" spans="2:6">
      <c r="B388" s="17"/>
      <c r="C388" s="17"/>
      <c r="D388" s="17"/>
      <c r="E388" s="17"/>
      <c r="F388" s="18"/>
    </row>
    <row r="389" spans="2:6">
      <c r="B389" s="17"/>
      <c r="C389" s="17"/>
      <c r="D389" s="17"/>
      <c r="E389" s="17"/>
      <c r="F389" s="18"/>
    </row>
    <row r="390" spans="2:6">
      <c r="B390" s="17"/>
      <c r="C390" s="17"/>
      <c r="D390" s="17"/>
      <c r="E390" s="17"/>
      <c r="F390" s="18"/>
    </row>
    <row r="391" spans="2:6">
      <c r="B391" s="17"/>
      <c r="C391" s="17"/>
      <c r="D391" s="17"/>
      <c r="E391" s="17"/>
      <c r="F391" s="18"/>
    </row>
    <row r="392" spans="2:6">
      <c r="B392" s="17"/>
      <c r="C392" s="17"/>
      <c r="D392" s="17"/>
      <c r="E392" s="17"/>
      <c r="F392" s="18"/>
    </row>
    <row r="393" spans="2:6">
      <c r="B393" s="17"/>
      <c r="C393" s="17"/>
      <c r="D393" s="17"/>
      <c r="E393" s="17"/>
      <c r="F393" s="18"/>
    </row>
    <row r="394" spans="2:6">
      <c r="B394" s="17"/>
      <c r="C394" s="17"/>
      <c r="D394" s="17"/>
      <c r="E394" s="17"/>
      <c r="F394" s="18"/>
    </row>
    <row r="395" spans="2:6">
      <c r="B395" s="17"/>
      <c r="C395" s="17"/>
      <c r="D395" s="17"/>
      <c r="E395" s="17"/>
      <c r="F395" s="18"/>
    </row>
    <row r="396" spans="2:6">
      <c r="B396" s="17"/>
      <c r="C396" s="17"/>
      <c r="D396" s="17"/>
      <c r="E396" s="17"/>
      <c r="F396" s="18"/>
    </row>
    <row r="397" spans="2:6">
      <c r="B397" s="17"/>
      <c r="C397" s="17"/>
      <c r="D397" s="17"/>
      <c r="E397" s="17"/>
      <c r="F397" s="18"/>
    </row>
    <row r="398" spans="2:6">
      <c r="B398" s="17"/>
      <c r="C398" s="17"/>
      <c r="D398" s="17"/>
      <c r="E398" s="17"/>
      <c r="F398" s="18"/>
    </row>
    <row r="399" spans="2:6">
      <c r="B399" s="17"/>
      <c r="C399" s="17"/>
      <c r="D399" s="17"/>
      <c r="E399" s="17"/>
      <c r="F399" s="18"/>
    </row>
    <row r="400" spans="2:6">
      <c r="B400" s="17"/>
      <c r="C400" s="17"/>
      <c r="D400" s="17"/>
      <c r="E400" s="17"/>
      <c r="F400" s="18"/>
    </row>
    <row r="401" spans="2:6">
      <c r="B401" s="17"/>
      <c r="C401" s="17"/>
      <c r="D401" s="17"/>
      <c r="E401" s="17"/>
      <c r="F401" s="18"/>
    </row>
    <row r="402" spans="2:6">
      <c r="B402" s="17"/>
      <c r="C402" s="17"/>
      <c r="D402" s="17"/>
      <c r="E402" s="17"/>
      <c r="F402" s="18"/>
    </row>
    <row r="403" spans="2:6">
      <c r="B403" s="17"/>
      <c r="C403" s="17"/>
      <c r="D403" s="17"/>
      <c r="E403" s="17"/>
      <c r="F403" s="18"/>
    </row>
    <row r="404" spans="2:6">
      <c r="B404" s="17"/>
      <c r="C404" s="17"/>
      <c r="D404" s="17"/>
      <c r="E404" s="17"/>
      <c r="F404" s="18"/>
    </row>
    <row r="405" spans="2:6">
      <c r="B405" s="17"/>
      <c r="C405" s="17"/>
      <c r="D405" s="17"/>
      <c r="E405" s="17"/>
      <c r="F405" s="18"/>
    </row>
    <row r="406" spans="2:6">
      <c r="B406" s="17"/>
      <c r="C406" s="17"/>
      <c r="D406" s="17"/>
      <c r="E406" s="17"/>
      <c r="F406" s="18"/>
    </row>
    <row r="407" spans="2:6">
      <c r="B407" s="17"/>
      <c r="C407" s="17"/>
      <c r="D407" s="17"/>
      <c r="E407" s="17"/>
      <c r="F407" s="18"/>
    </row>
    <row r="408" spans="2:6">
      <c r="B408" s="17"/>
      <c r="C408" s="17"/>
      <c r="D408" s="17"/>
      <c r="E408" s="17"/>
      <c r="F408" s="18"/>
    </row>
    <row r="409" spans="2:6">
      <c r="B409" s="17"/>
      <c r="C409" s="17"/>
      <c r="D409" s="17"/>
      <c r="E409" s="17"/>
      <c r="F409" s="18"/>
    </row>
    <row r="410" spans="2:6">
      <c r="B410" s="17"/>
      <c r="C410" s="17"/>
      <c r="D410" s="17"/>
      <c r="E410" s="17"/>
      <c r="F410" s="18"/>
    </row>
    <row r="411" spans="2:6">
      <c r="B411" s="17"/>
      <c r="C411" s="17"/>
      <c r="D411" s="17"/>
      <c r="E411" s="17"/>
      <c r="F411" s="18"/>
    </row>
    <row r="412" spans="2:6">
      <c r="B412" s="17"/>
      <c r="C412" s="17"/>
      <c r="D412" s="17"/>
      <c r="E412" s="17"/>
      <c r="F412" s="18"/>
    </row>
    <row r="413" spans="2:6">
      <c r="B413" s="17"/>
      <c r="C413" s="17"/>
      <c r="D413" s="17"/>
      <c r="E413" s="17"/>
      <c r="F413" s="18"/>
    </row>
    <row r="414" spans="2:6">
      <c r="B414" s="17"/>
      <c r="C414" s="17"/>
      <c r="D414" s="17"/>
      <c r="E414" s="17"/>
      <c r="F414" s="18"/>
    </row>
    <row r="415" spans="2:6">
      <c r="B415" s="17"/>
      <c r="C415" s="17"/>
      <c r="D415" s="17"/>
      <c r="E415" s="17"/>
      <c r="F415" s="18"/>
    </row>
    <row r="416" spans="2:6">
      <c r="B416" s="17"/>
      <c r="C416" s="17"/>
      <c r="D416" s="17"/>
      <c r="E416" s="17"/>
      <c r="F416" s="18"/>
    </row>
    <row r="417" spans="2:6">
      <c r="B417" s="17"/>
      <c r="C417" s="17"/>
      <c r="D417" s="17"/>
      <c r="E417" s="17"/>
      <c r="F417" s="18"/>
    </row>
    <row r="418" spans="2:6">
      <c r="B418" s="17"/>
      <c r="C418" s="17"/>
      <c r="D418" s="17"/>
      <c r="E418" s="17"/>
      <c r="F418" s="18"/>
    </row>
    <row r="419" spans="2:6">
      <c r="B419" s="17"/>
      <c r="C419" s="17"/>
      <c r="D419" s="17"/>
      <c r="E419" s="17"/>
      <c r="F419" s="18"/>
    </row>
    <row r="420" spans="2:6">
      <c r="B420" s="17"/>
      <c r="C420" s="17"/>
      <c r="D420" s="17"/>
      <c r="E420" s="17"/>
      <c r="F420" s="18"/>
    </row>
    <row r="421" spans="2:6">
      <c r="B421" s="17"/>
      <c r="C421" s="17"/>
      <c r="D421" s="17"/>
      <c r="E421" s="17"/>
      <c r="F421" s="18"/>
    </row>
    <row r="422" spans="2:6">
      <c r="B422" s="17"/>
      <c r="C422" s="17"/>
      <c r="D422" s="17"/>
      <c r="E422" s="17"/>
      <c r="F422" s="18"/>
    </row>
    <row r="423" spans="2:6">
      <c r="B423" s="17"/>
      <c r="C423" s="17"/>
      <c r="D423" s="17"/>
      <c r="E423" s="17"/>
      <c r="F423" s="18"/>
    </row>
    <row r="424" spans="2:6">
      <c r="B424" s="17"/>
      <c r="C424" s="17"/>
      <c r="D424" s="17"/>
      <c r="E424" s="17"/>
      <c r="F424" s="18"/>
    </row>
    <row r="425" spans="2:6">
      <c r="B425" s="17"/>
      <c r="C425" s="17"/>
      <c r="D425" s="17"/>
      <c r="E425" s="17"/>
      <c r="F425" s="18"/>
    </row>
    <row r="426" spans="2:6">
      <c r="B426" s="17"/>
      <c r="C426" s="17"/>
      <c r="D426" s="17"/>
      <c r="E426" s="17"/>
      <c r="F426" s="18"/>
    </row>
    <row r="427" spans="2:6">
      <c r="B427" s="17"/>
      <c r="C427" s="17"/>
      <c r="D427" s="17"/>
      <c r="E427" s="17"/>
      <c r="F427" s="18"/>
    </row>
    <row r="428" spans="2:6">
      <c r="B428" s="17"/>
      <c r="C428" s="17"/>
      <c r="D428" s="17"/>
      <c r="E428" s="17"/>
      <c r="F428" s="18"/>
    </row>
    <row r="429" spans="2:6">
      <c r="B429" s="17"/>
      <c r="C429" s="17"/>
      <c r="D429" s="17"/>
      <c r="E429" s="17"/>
      <c r="F429" s="18"/>
    </row>
    <row r="430" spans="2:6">
      <c r="B430" s="17"/>
      <c r="C430" s="17"/>
      <c r="D430" s="17"/>
      <c r="E430" s="17"/>
      <c r="F430" s="18"/>
    </row>
    <row r="431" spans="2:6">
      <c r="B431" s="17"/>
      <c r="C431" s="17"/>
      <c r="D431" s="17"/>
      <c r="E431" s="17"/>
      <c r="F431" s="18"/>
    </row>
    <row r="432" spans="2:6">
      <c r="B432" s="17"/>
      <c r="C432" s="17"/>
      <c r="D432" s="17"/>
      <c r="E432" s="17"/>
      <c r="F432" s="18"/>
    </row>
    <row r="433" spans="2:6">
      <c r="B433" s="17"/>
      <c r="C433" s="17"/>
      <c r="D433" s="17"/>
      <c r="E433" s="17"/>
      <c r="F433" s="18"/>
    </row>
    <row r="434" spans="2:6">
      <c r="B434" s="17"/>
      <c r="C434" s="17"/>
      <c r="D434" s="17"/>
      <c r="E434" s="17"/>
      <c r="F434" s="18"/>
    </row>
    <row r="435" spans="2:6">
      <c r="B435" s="17"/>
      <c r="C435" s="17"/>
      <c r="D435" s="17"/>
      <c r="E435" s="17"/>
      <c r="F435" s="18"/>
    </row>
    <row r="436" spans="2:6">
      <c r="B436" s="17"/>
      <c r="C436" s="17"/>
      <c r="D436" s="17"/>
      <c r="E436" s="17"/>
      <c r="F436" s="18"/>
    </row>
    <row r="437" spans="2:6">
      <c r="B437" s="17"/>
      <c r="C437" s="17"/>
      <c r="D437" s="17"/>
      <c r="E437" s="17"/>
      <c r="F437" s="18"/>
    </row>
    <row r="438" spans="2:6">
      <c r="B438" s="17"/>
      <c r="C438" s="17"/>
      <c r="D438" s="17"/>
      <c r="E438" s="17"/>
      <c r="F438" s="18"/>
    </row>
    <row r="439" spans="2:6">
      <c r="B439" s="17"/>
      <c r="C439" s="17"/>
      <c r="D439" s="17"/>
      <c r="E439" s="17"/>
      <c r="F439" s="18"/>
    </row>
    <row r="440" spans="2:6">
      <c r="B440" s="17"/>
      <c r="C440" s="17"/>
      <c r="D440" s="17"/>
      <c r="E440" s="17"/>
      <c r="F440" s="18"/>
    </row>
    <row r="441" spans="2:6">
      <c r="B441" s="17"/>
      <c r="C441" s="17"/>
      <c r="D441" s="17"/>
      <c r="E441" s="17"/>
      <c r="F441" s="18"/>
    </row>
    <row r="442" spans="2:6">
      <c r="B442" s="17"/>
      <c r="C442" s="17"/>
      <c r="D442" s="17"/>
      <c r="E442" s="17"/>
      <c r="F442" s="18"/>
    </row>
    <row r="443" spans="2:6">
      <c r="B443" s="17"/>
      <c r="C443" s="17"/>
      <c r="D443" s="17"/>
      <c r="E443" s="17"/>
      <c r="F443" s="18"/>
    </row>
    <row r="444" spans="2:6">
      <c r="B444" s="17"/>
      <c r="C444" s="17"/>
      <c r="D444" s="17"/>
      <c r="E444" s="17"/>
      <c r="F444" s="18"/>
    </row>
    <row r="445" spans="2:6">
      <c r="B445" s="17"/>
      <c r="C445" s="17"/>
      <c r="D445" s="17"/>
      <c r="E445" s="17"/>
      <c r="F445" s="18"/>
    </row>
    <row r="446" spans="2:6">
      <c r="B446" s="17"/>
      <c r="C446" s="17"/>
      <c r="D446" s="17"/>
      <c r="E446" s="17"/>
      <c r="F446" s="18"/>
    </row>
    <row r="447" spans="2:6">
      <c r="B447" s="17"/>
      <c r="C447" s="17"/>
      <c r="D447" s="17"/>
      <c r="E447" s="17"/>
      <c r="F447" s="18"/>
    </row>
    <row r="448" spans="2:6">
      <c r="B448" s="17"/>
      <c r="C448" s="17"/>
      <c r="D448" s="17"/>
      <c r="E448" s="17"/>
      <c r="F448" s="18"/>
    </row>
    <row r="449" spans="2:6">
      <c r="B449" s="17"/>
      <c r="C449" s="17"/>
      <c r="D449" s="17"/>
      <c r="E449" s="17"/>
      <c r="F449" s="18"/>
    </row>
    <row r="450" spans="2:6">
      <c r="B450" s="17"/>
      <c r="C450" s="17"/>
      <c r="D450" s="17"/>
      <c r="E450" s="17"/>
      <c r="F450" s="18"/>
    </row>
    <row r="451" spans="2:6">
      <c r="B451" s="17"/>
      <c r="C451" s="17"/>
      <c r="D451" s="17"/>
      <c r="E451" s="17"/>
      <c r="F451" s="18"/>
    </row>
    <row r="452" spans="2:6">
      <c r="B452" s="17"/>
      <c r="C452" s="17"/>
      <c r="D452" s="17"/>
      <c r="E452" s="17"/>
      <c r="F452" s="18"/>
    </row>
    <row r="453" spans="2:6">
      <c r="B453" s="17"/>
      <c r="C453" s="17"/>
      <c r="D453" s="17"/>
      <c r="E453" s="17"/>
      <c r="F453" s="18"/>
    </row>
    <row r="454" spans="2:6">
      <c r="B454" s="17"/>
      <c r="C454" s="17"/>
      <c r="D454" s="17"/>
      <c r="E454" s="17"/>
      <c r="F454" s="18"/>
    </row>
    <row r="455" spans="2:6">
      <c r="B455" s="17"/>
      <c r="C455" s="17"/>
      <c r="D455" s="17"/>
      <c r="E455" s="17"/>
      <c r="F455" s="18"/>
    </row>
    <row r="456" spans="2:6">
      <c r="B456" s="17"/>
      <c r="C456" s="17"/>
      <c r="D456" s="17"/>
      <c r="E456" s="17"/>
      <c r="F456" s="18"/>
    </row>
    <row r="457" spans="2:6">
      <c r="B457" s="17"/>
      <c r="C457" s="17"/>
      <c r="D457" s="17"/>
      <c r="E457" s="17"/>
      <c r="F457" s="18"/>
    </row>
    <row r="458" spans="2:6">
      <c r="B458" s="17"/>
      <c r="C458" s="17"/>
      <c r="D458" s="17"/>
      <c r="E458" s="17"/>
      <c r="F458" s="18"/>
    </row>
    <row r="459" spans="2:6">
      <c r="B459" s="17"/>
      <c r="C459" s="17"/>
      <c r="D459" s="17"/>
      <c r="E459" s="17"/>
      <c r="F459" s="18"/>
    </row>
    <row r="460" spans="2:6">
      <c r="B460" s="17"/>
      <c r="C460" s="17"/>
      <c r="D460" s="17"/>
      <c r="E460" s="17"/>
      <c r="F460" s="18"/>
    </row>
    <row r="461" spans="2:6">
      <c r="B461" s="17"/>
      <c r="C461" s="17"/>
      <c r="D461" s="17"/>
      <c r="E461" s="17"/>
      <c r="F461" s="18"/>
    </row>
    <row r="462" spans="2:6">
      <c r="B462" s="17"/>
      <c r="C462" s="17"/>
      <c r="D462" s="17"/>
      <c r="E462" s="17"/>
      <c r="F462" s="18"/>
    </row>
    <row r="463" spans="2:6">
      <c r="B463" s="17"/>
      <c r="C463" s="17"/>
      <c r="D463" s="17"/>
      <c r="E463" s="17"/>
      <c r="F463" s="18"/>
    </row>
    <row r="464" spans="2:6">
      <c r="B464" s="17"/>
      <c r="C464" s="17"/>
      <c r="D464" s="17"/>
      <c r="E464" s="17"/>
      <c r="F464" s="18"/>
    </row>
    <row r="465" spans="2:6">
      <c r="B465" s="17"/>
      <c r="C465" s="17"/>
      <c r="D465" s="17"/>
      <c r="E465" s="17"/>
      <c r="F465" s="18"/>
    </row>
    <row r="466" spans="2:6">
      <c r="B466" s="17"/>
      <c r="C466" s="17"/>
      <c r="D466" s="17"/>
      <c r="E466" s="17"/>
      <c r="F466" s="18"/>
    </row>
    <row r="467" spans="2:6">
      <c r="B467" s="17"/>
      <c r="C467" s="17"/>
      <c r="D467" s="17"/>
      <c r="E467" s="17"/>
      <c r="F467" s="18"/>
    </row>
    <row r="468" spans="2:6">
      <c r="B468" s="17"/>
      <c r="C468" s="17"/>
      <c r="D468" s="17"/>
      <c r="E468" s="17"/>
      <c r="F468" s="18"/>
    </row>
    <row r="469" spans="2:6">
      <c r="B469" s="17"/>
      <c r="C469" s="17"/>
      <c r="D469" s="17"/>
      <c r="E469" s="17"/>
      <c r="F469" s="18"/>
    </row>
    <row r="470" spans="2:6">
      <c r="B470" s="17"/>
      <c r="C470" s="17"/>
      <c r="D470" s="17"/>
      <c r="E470" s="17"/>
      <c r="F470" s="18"/>
    </row>
    <row r="471" spans="2:6">
      <c r="B471" s="17"/>
      <c r="C471" s="17"/>
      <c r="D471" s="17"/>
      <c r="E471" s="17"/>
      <c r="F471" s="18"/>
    </row>
    <row r="472" spans="2:6">
      <c r="B472" s="17"/>
      <c r="C472" s="17"/>
      <c r="D472" s="17"/>
      <c r="E472" s="17"/>
      <c r="F472" s="18"/>
    </row>
    <row r="473" spans="2:6">
      <c r="B473" s="17"/>
      <c r="C473" s="17"/>
      <c r="D473" s="17"/>
      <c r="E473" s="17"/>
      <c r="F473" s="18"/>
    </row>
    <row r="474" spans="2:6">
      <c r="B474" s="17"/>
      <c r="C474" s="17"/>
      <c r="D474" s="17"/>
      <c r="E474" s="17"/>
      <c r="F474" s="18"/>
    </row>
    <row r="475" spans="2:6">
      <c r="B475" s="17"/>
      <c r="C475" s="17"/>
      <c r="D475" s="17"/>
      <c r="E475" s="17"/>
      <c r="F475" s="18"/>
    </row>
    <row r="476" spans="2:6">
      <c r="B476" s="17"/>
      <c r="C476" s="17"/>
      <c r="D476" s="17"/>
      <c r="E476" s="17"/>
      <c r="F476" s="18"/>
    </row>
    <row r="477" spans="2:6">
      <c r="B477" s="17"/>
      <c r="C477" s="17"/>
      <c r="D477" s="17"/>
      <c r="E477" s="17"/>
      <c r="F477" s="18"/>
    </row>
    <row r="478" spans="2:6">
      <c r="B478" s="17"/>
      <c r="C478" s="17"/>
      <c r="D478" s="17"/>
      <c r="E478" s="17"/>
      <c r="F478" s="18"/>
    </row>
    <row r="479" spans="2:6">
      <c r="B479" s="17"/>
      <c r="C479" s="17"/>
      <c r="D479" s="17"/>
      <c r="E479" s="17"/>
      <c r="F479" s="18"/>
    </row>
    <row r="480" spans="2:6">
      <c r="B480" s="17"/>
      <c r="C480" s="17"/>
      <c r="D480" s="17"/>
      <c r="E480" s="17"/>
      <c r="F480" s="18"/>
    </row>
    <row r="481" spans="2:6">
      <c r="B481" s="17"/>
      <c r="C481" s="17"/>
      <c r="D481" s="17"/>
      <c r="E481" s="17"/>
      <c r="F481" s="18"/>
    </row>
    <row r="482" spans="2:6">
      <c r="B482" s="17"/>
      <c r="C482" s="17"/>
      <c r="D482" s="17"/>
      <c r="E482" s="17"/>
      <c r="F482" s="18"/>
    </row>
    <row r="483" spans="2:6">
      <c r="B483" s="17"/>
      <c r="C483" s="17"/>
      <c r="D483" s="17"/>
      <c r="E483" s="17"/>
      <c r="F483" s="18"/>
    </row>
    <row r="484" spans="2:6">
      <c r="B484" s="17"/>
      <c r="C484" s="17"/>
      <c r="D484" s="17"/>
      <c r="E484" s="17"/>
      <c r="F484" s="18"/>
    </row>
    <row r="485" spans="2:6">
      <c r="B485" s="17"/>
      <c r="C485" s="17"/>
      <c r="D485" s="17"/>
      <c r="E485" s="17"/>
      <c r="F485" s="18"/>
    </row>
    <row r="486" spans="2:6">
      <c r="B486" s="17"/>
      <c r="C486" s="17"/>
      <c r="D486" s="17"/>
      <c r="E486" s="17"/>
      <c r="F486" s="18"/>
    </row>
    <row r="487" spans="2:6">
      <c r="B487" s="17"/>
      <c r="C487" s="17"/>
      <c r="D487" s="17"/>
      <c r="E487" s="17"/>
      <c r="F487" s="18"/>
    </row>
    <row r="488" spans="2:6">
      <c r="B488" s="17"/>
      <c r="C488" s="17"/>
      <c r="D488" s="17"/>
      <c r="E488" s="17"/>
      <c r="F488" s="18"/>
    </row>
    <row r="489" spans="2:6">
      <c r="B489" s="17"/>
      <c r="C489" s="17"/>
      <c r="D489" s="17"/>
      <c r="E489" s="17"/>
      <c r="F489" s="18"/>
    </row>
    <row r="490" spans="2:6">
      <c r="B490" s="17"/>
      <c r="C490" s="17"/>
      <c r="D490" s="17"/>
      <c r="E490" s="17"/>
      <c r="F490" s="18"/>
    </row>
    <row r="491" spans="2:6">
      <c r="B491" s="17"/>
      <c r="C491" s="17"/>
      <c r="D491" s="17"/>
      <c r="E491" s="17"/>
      <c r="F491" s="18"/>
    </row>
    <row r="492" spans="2:6">
      <c r="B492" s="17"/>
      <c r="C492" s="17"/>
      <c r="D492" s="17"/>
      <c r="E492" s="17"/>
      <c r="F492" s="18"/>
    </row>
    <row r="493" spans="2:6">
      <c r="B493" s="17"/>
      <c r="C493" s="17"/>
      <c r="D493" s="17"/>
      <c r="E493" s="17"/>
      <c r="F493" s="18"/>
    </row>
    <row r="494" spans="2:6">
      <c r="B494" s="17"/>
      <c r="C494" s="17"/>
      <c r="D494" s="17"/>
      <c r="E494" s="17"/>
      <c r="F494" s="18"/>
    </row>
    <row r="495" spans="2:6">
      <c r="B495" s="17"/>
      <c r="C495" s="17"/>
      <c r="D495" s="17"/>
      <c r="E495" s="17"/>
      <c r="F495" s="18"/>
    </row>
    <row r="496" spans="2:6">
      <c r="B496" s="17"/>
      <c r="C496" s="17"/>
      <c r="D496" s="17"/>
      <c r="E496" s="17"/>
      <c r="F496" s="18"/>
    </row>
    <row r="497" spans="2:6">
      <c r="B497" s="17"/>
      <c r="C497" s="17"/>
      <c r="D497" s="17"/>
      <c r="E497" s="17"/>
      <c r="F497" s="18"/>
    </row>
    <row r="498" spans="2:6">
      <c r="B498" s="17"/>
      <c r="C498" s="17"/>
      <c r="D498" s="17"/>
      <c r="E498" s="17"/>
      <c r="F498" s="18"/>
    </row>
    <row r="499" spans="2:6">
      <c r="B499" s="17"/>
      <c r="C499" s="17"/>
      <c r="D499" s="17"/>
      <c r="E499" s="17"/>
      <c r="F499" s="18"/>
    </row>
    <row r="500" spans="2:6">
      <c r="B500" s="17"/>
      <c r="C500" s="17"/>
      <c r="D500" s="17"/>
      <c r="E500" s="17"/>
      <c r="F500" s="18"/>
    </row>
    <row r="501" spans="2:6">
      <c r="B501" s="17"/>
      <c r="C501" s="17"/>
      <c r="D501" s="17"/>
      <c r="E501" s="17"/>
      <c r="F501" s="18"/>
    </row>
    <row r="502" spans="2:6">
      <c r="B502" s="17"/>
      <c r="C502" s="17"/>
      <c r="D502" s="17"/>
      <c r="E502" s="17"/>
      <c r="F502" s="18"/>
    </row>
    <row r="503" spans="2:6">
      <c r="B503" s="17"/>
      <c r="C503" s="17"/>
      <c r="D503" s="17"/>
      <c r="E503" s="17"/>
      <c r="F503" s="18"/>
    </row>
    <row r="504" spans="2:6">
      <c r="B504" s="17"/>
      <c r="C504" s="17"/>
      <c r="D504" s="17"/>
      <c r="E504" s="17"/>
      <c r="F504" s="18"/>
    </row>
    <row r="505" spans="2:6">
      <c r="B505" s="17"/>
      <c r="C505" s="17"/>
      <c r="D505" s="17"/>
      <c r="E505" s="17"/>
      <c r="F505" s="18"/>
    </row>
    <row r="506" spans="2:6">
      <c r="B506" s="17"/>
      <c r="C506" s="17"/>
      <c r="D506" s="17"/>
      <c r="E506" s="17"/>
      <c r="F506" s="18"/>
    </row>
    <row r="507" spans="2:6">
      <c r="B507" s="17"/>
      <c r="C507" s="17"/>
      <c r="D507" s="17"/>
      <c r="E507" s="17"/>
      <c r="F507" s="18"/>
    </row>
    <row r="508" spans="2:6">
      <c r="B508" s="17"/>
      <c r="C508" s="17"/>
      <c r="D508" s="17"/>
      <c r="E508" s="17"/>
      <c r="F508" s="18"/>
    </row>
    <row r="509" spans="2:6">
      <c r="B509" s="17"/>
      <c r="C509" s="17"/>
      <c r="D509" s="17"/>
      <c r="E509" s="17"/>
      <c r="F509" s="18"/>
    </row>
    <row r="510" spans="2:6">
      <c r="B510" s="17"/>
      <c r="C510" s="17"/>
      <c r="D510" s="17"/>
      <c r="E510" s="17"/>
      <c r="F510" s="18"/>
    </row>
    <row r="511" spans="2:6">
      <c r="B511" s="17"/>
      <c r="C511" s="17"/>
      <c r="D511" s="17"/>
      <c r="E511" s="17"/>
      <c r="F511" s="18"/>
    </row>
    <row r="512" spans="2:6">
      <c r="B512" s="17"/>
      <c r="C512" s="17"/>
      <c r="D512" s="17"/>
      <c r="E512" s="17"/>
      <c r="F512" s="18"/>
    </row>
    <row r="513" spans="2:6">
      <c r="B513" s="17"/>
      <c r="C513" s="17"/>
      <c r="D513" s="17"/>
      <c r="E513" s="17"/>
      <c r="F513" s="18"/>
    </row>
    <row r="514" spans="2:6">
      <c r="B514" s="17"/>
      <c r="C514" s="17"/>
      <c r="D514" s="17"/>
      <c r="E514" s="17"/>
      <c r="F514" s="18"/>
    </row>
    <row r="515" spans="2:6">
      <c r="B515" s="17"/>
      <c r="C515" s="17"/>
      <c r="D515" s="17"/>
      <c r="E515" s="17"/>
      <c r="F515" s="18"/>
    </row>
    <row r="516" spans="2:6">
      <c r="B516" s="17"/>
      <c r="C516" s="17"/>
      <c r="D516" s="17"/>
      <c r="E516" s="17"/>
      <c r="F516" s="18"/>
    </row>
    <row r="517" spans="2:6">
      <c r="B517" s="17"/>
      <c r="C517" s="17"/>
      <c r="D517" s="17"/>
      <c r="E517" s="17"/>
      <c r="F517" s="18"/>
    </row>
    <row r="518" spans="2:6">
      <c r="B518" s="17"/>
      <c r="C518" s="17"/>
      <c r="D518" s="17"/>
      <c r="E518" s="17"/>
      <c r="F518" s="18"/>
    </row>
    <row r="519" spans="2:6">
      <c r="B519" s="17"/>
      <c r="C519" s="17"/>
      <c r="D519" s="17"/>
      <c r="E519" s="17"/>
      <c r="F519" s="18"/>
    </row>
    <row r="520" spans="2:6">
      <c r="B520" s="17"/>
      <c r="C520" s="17"/>
      <c r="D520" s="17"/>
      <c r="E520" s="17"/>
      <c r="F520" s="18"/>
    </row>
    <row r="521" spans="2:6">
      <c r="B521" s="17"/>
      <c r="C521" s="17"/>
      <c r="D521" s="17"/>
      <c r="E521" s="17"/>
      <c r="F521" s="18"/>
    </row>
    <row r="522" spans="2:6">
      <c r="B522" s="17"/>
      <c r="C522" s="17"/>
      <c r="D522" s="17"/>
      <c r="E522" s="17"/>
      <c r="F522" s="18"/>
    </row>
    <row r="523" spans="2:6">
      <c r="B523" s="17"/>
      <c r="C523" s="17"/>
      <c r="D523" s="17"/>
      <c r="E523" s="17"/>
      <c r="F523" s="18"/>
    </row>
    <row r="524" spans="2:6">
      <c r="B524" s="17"/>
      <c r="C524" s="17"/>
      <c r="D524" s="17"/>
      <c r="E524" s="17"/>
      <c r="F524" s="18"/>
    </row>
    <row r="525" spans="2:6">
      <c r="B525" s="17"/>
      <c r="C525" s="17"/>
      <c r="D525" s="17"/>
      <c r="E525" s="17"/>
      <c r="F525" s="18"/>
    </row>
    <row r="526" spans="2:6">
      <c r="B526" s="17"/>
      <c r="C526" s="17"/>
      <c r="D526" s="17"/>
      <c r="E526" s="17"/>
      <c r="F526" s="18"/>
    </row>
    <row r="527" spans="2:6">
      <c r="B527" s="17"/>
      <c r="C527" s="17"/>
      <c r="D527" s="17"/>
      <c r="E527" s="17"/>
      <c r="F527" s="18"/>
    </row>
    <row r="528" spans="2:6">
      <c r="B528" s="17"/>
      <c r="C528" s="17"/>
      <c r="D528" s="17"/>
      <c r="E528" s="17"/>
      <c r="F528" s="18"/>
    </row>
    <row r="529" spans="2:6">
      <c r="B529" s="17"/>
      <c r="C529" s="17"/>
      <c r="D529" s="17"/>
      <c r="E529" s="17"/>
      <c r="F529" s="18"/>
    </row>
    <row r="530" spans="2:6">
      <c r="B530" s="17"/>
      <c r="C530" s="17"/>
      <c r="D530" s="17"/>
      <c r="E530" s="17"/>
      <c r="F530" s="18"/>
    </row>
    <row r="531" spans="2:6">
      <c r="B531" s="17"/>
      <c r="C531" s="17"/>
      <c r="D531" s="17"/>
      <c r="E531" s="17"/>
      <c r="F531" s="18"/>
    </row>
    <row r="532" spans="2:6">
      <c r="B532" s="17"/>
      <c r="C532" s="17"/>
      <c r="D532" s="17"/>
      <c r="E532" s="17"/>
      <c r="F532" s="18"/>
    </row>
    <row r="533" spans="2:6">
      <c r="B533" s="17"/>
      <c r="C533" s="17"/>
      <c r="D533" s="17"/>
      <c r="E533" s="17"/>
      <c r="F533" s="18"/>
    </row>
    <row r="534" spans="2:6">
      <c r="B534" s="17"/>
      <c r="C534" s="17"/>
      <c r="D534" s="17"/>
      <c r="E534" s="17"/>
      <c r="F534" s="18"/>
    </row>
    <row r="535" spans="2:6">
      <c r="B535" s="17"/>
      <c r="C535" s="17"/>
      <c r="D535" s="17"/>
      <c r="E535" s="17"/>
      <c r="F535" s="18"/>
    </row>
    <row r="536" spans="2:6">
      <c r="B536" s="17"/>
      <c r="C536" s="17"/>
      <c r="D536" s="17"/>
      <c r="E536" s="17"/>
      <c r="F536" s="18"/>
    </row>
    <row r="537" spans="2:6">
      <c r="B537" s="17"/>
      <c r="C537" s="17"/>
      <c r="D537" s="17"/>
      <c r="E537" s="17"/>
      <c r="F537" s="18"/>
    </row>
    <row r="538" spans="2:6">
      <c r="B538" s="17"/>
      <c r="C538" s="17"/>
      <c r="D538" s="17"/>
      <c r="E538" s="17"/>
      <c r="F538" s="18"/>
    </row>
    <row r="539" spans="2:6">
      <c r="B539" s="17"/>
      <c r="C539" s="17"/>
      <c r="D539" s="17"/>
      <c r="E539" s="17"/>
      <c r="F539" s="18"/>
    </row>
    <row r="540" spans="2:6">
      <c r="B540" s="17"/>
      <c r="C540" s="17"/>
      <c r="D540" s="17"/>
      <c r="E540" s="17"/>
      <c r="F540" s="18"/>
    </row>
    <row r="541" spans="2:6">
      <c r="B541" s="17"/>
      <c r="C541" s="17"/>
      <c r="D541" s="17"/>
      <c r="E541" s="17"/>
      <c r="F541" s="18"/>
    </row>
    <row r="542" spans="2:6">
      <c r="B542" s="17"/>
      <c r="C542" s="17"/>
      <c r="D542" s="17"/>
      <c r="E542" s="17"/>
      <c r="F542" s="18"/>
    </row>
    <row r="543" spans="2:6">
      <c r="B543" s="17"/>
      <c r="C543" s="17"/>
      <c r="D543" s="17"/>
      <c r="E543" s="17"/>
      <c r="F543" s="18"/>
    </row>
    <row r="544" spans="2:6">
      <c r="B544" s="17"/>
      <c r="C544" s="17"/>
      <c r="D544" s="17"/>
      <c r="E544" s="17"/>
      <c r="F544" s="18"/>
    </row>
    <row r="545" spans="2:6">
      <c r="B545" s="17"/>
      <c r="C545" s="17"/>
      <c r="D545" s="17"/>
      <c r="E545" s="17"/>
      <c r="F545" s="18"/>
    </row>
    <row r="546" spans="2:6">
      <c r="B546" s="17"/>
      <c r="C546" s="17"/>
      <c r="D546" s="17"/>
      <c r="E546" s="17"/>
      <c r="F546" s="18"/>
    </row>
    <row r="547" spans="2:6">
      <c r="B547" s="17"/>
      <c r="C547" s="17"/>
      <c r="D547" s="17"/>
      <c r="E547" s="17"/>
      <c r="F547" s="18"/>
    </row>
    <row r="548" spans="2:6">
      <c r="B548" s="17"/>
      <c r="C548" s="17"/>
      <c r="D548" s="17"/>
      <c r="E548" s="17"/>
      <c r="F548" s="18"/>
    </row>
    <row r="549" spans="2:6">
      <c r="B549" s="17"/>
      <c r="C549" s="17"/>
      <c r="D549" s="17"/>
      <c r="E549" s="17"/>
      <c r="F549" s="18"/>
    </row>
    <row r="550" spans="2:6">
      <c r="B550" s="17"/>
      <c r="C550" s="17"/>
      <c r="D550" s="17"/>
      <c r="E550" s="17"/>
      <c r="F550" s="18"/>
    </row>
    <row r="551" spans="2:6">
      <c r="B551" s="17"/>
      <c r="C551" s="17"/>
      <c r="D551" s="17"/>
      <c r="E551" s="17"/>
      <c r="F551" s="18"/>
    </row>
    <row r="552" spans="2:6">
      <c r="B552" s="17"/>
      <c r="C552" s="17"/>
      <c r="D552" s="17"/>
      <c r="E552" s="17"/>
      <c r="F552" s="18"/>
    </row>
    <row r="553" spans="2:6">
      <c r="B553" s="17"/>
      <c r="C553" s="17"/>
      <c r="D553" s="17"/>
      <c r="E553" s="17"/>
      <c r="F553" s="18"/>
    </row>
    <row r="554" spans="2:6">
      <c r="B554" s="17"/>
      <c r="C554" s="17"/>
      <c r="D554" s="17"/>
      <c r="E554" s="17"/>
      <c r="F554" s="18"/>
    </row>
    <row r="555" spans="2:6">
      <c r="B555" s="17"/>
      <c r="C555" s="17"/>
      <c r="D555" s="17"/>
      <c r="E555" s="17"/>
      <c r="F555" s="18"/>
    </row>
    <row r="556" spans="2:6">
      <c r="B556" s="17"/>
      <c r="C556" s="17"/>
      <c r="D556" s="17"/>
      <c r="E556" s="17"/>
      <c r="F556" s="18"/>
    </row>
    <row r="557" spans="2:6">
      <c r="B557" s="17"/>
      <c r="C557" s="17"/>
      <c r="D557" s="17"/>
      <c r="E557" s="17"/>
      <c r="F557" s="18"/>
    </row>
    <row r="558" spans="2:6">
      <c r="B558" s="17"/>
      <c r="C558" s="17"/>
      <c r="D558" s="17"/>
      <c r="E558" s="17"/>
      <c r="F558" s="18"/>
    </row>
    <row r="559" spans="2:6">
      <c r="B559" s="17"/>
      <c r="C559" s="17"/>
      <c r="D559" s="17"/>
      <c r="E559" s="17"/>
      <c r="F559" s="18"/>
    </row>
    <row r="560" spans="2:6">
      <c r="B560" s="17"/>
      <c r="C560" s="17"/>
      <c r="D560" s="17"/>
      <c r="E560" s="17"/>
      <c r="F560" s="18"/>
    </row>
    <row r="561" spans="2:6">
      <c r="B561" s="17"/>
      <c r="C561" s="17"/>
      <c r="D561" s="17"/>
      <c r="E561" s="17"/>
      <c r="F561" s="18"/>
    </row>
    <row r="562" spans="2:6">
      <c r="B562" s="17"/>
      <c r="C562" s="17"/>
      <c r="D562" s="17"/>
      <c r="E562" s="17"/>
      <c r="F562" s="18"/>
    </row>
  </sheetData>
  <phoneticPr fontId="1" type="noConversion"/>
  <hyperlinks>
    <hyperlink ref="A1" r:id="rId1"/>
  </hyperlinks>
  <pageMargins left="0.75" right="0.75" top="1" bottom="1" header="0.5" footer="0.5"/>
  <pageSetup scale="56" fitToHeight="9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Mortgage</vt:lpstr>
      <vt:lpstr>Mortgage!Print_Area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2012-01-23T17:57:02Z</dcterms:created>
  <dcterms:modified xsi:type="dcterms:W3CDTF">2012-04-15T21:54:22Z</dcterms:modified>
</cp:coreProperties>
</file>